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a\Desktop\MGHP+TCXH 23-24\"/>
    </mc:Choice>
  </mc:AlternateContent>
  <bookViews>
    <workbookView xWindow="0" yWindow="0" windowWidth="15345" windowHeight="3975" activeTab="3"/>
  </bookViews>
  <sheets>
    <sheet name="HTCPHT kỳ I 23-24" sheetId="1" r:id="rId1"/>
    <sheet name="TCXH kỳ I 23-24" sheetId="3" r:id="rId2"/>
    <sheet name="HTCPHT kỳ II 23-24" sheetId="4" r:id="rId3"/>
    <sheet name="TCXH kỳ II 23-24" sheetId="5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46" i="5" l="1"/>
  <c r="G45" i="5"/>
  <c r="G42" i="5"/>
  <c r="G39" i="5"/>
  <c r="G38" i="5"/>
  <c r="G37" i="5"/>
  <c r="G36" i="5"/>
  <c r="A35" i="5"/>
  <c r="A36" i="5" s="1"/>
  <c r="A37" i="5" s="1"/>
  <c r="A38" i="5" s="1"/>
  <c r="A39" i="5" s="1"/>
  <c r="A40" i="5" s="1"/>
  <c r="A41" i="5" s="1"/>
  <c r="A42" i="5" s="1"/>
  <c r="A43" i="5" s="1"/>
  <c r="A44" i="5" s="1"/>
  <c r="A45" i="5" s="1"/>
  <c r="A46" i="5" s="1"/>
  <c r="A47" i="5" s="1"/>
  <c r="A48" i="5" s="1"/>
  <c r="A49" i="5" s="1"/>
  <c r="A50" i="5" s="1"/>
  <c r="A51" i="5" s="1"/>
  <c r="A52" i="5" s="1"/>
  <c r="A53" i="5" s="1"/>
  <c r="A54" i="5" s="1"/>
  <c r="A55" i="5" s="1"/>
  <c r="A56" i="5" s="1"/>
  <c r="A34" i="5"/>
  <c r="G33" i="5"/>
  <c r="G57" i="5" s="1"/>
  <c r="G27" i="5"/>
  <c r="G26" i="5"/>
  <c r="G25" i="5"/>
  <c r="G24" i="5"/>
  <c r="G23" i="5"/>
  <c r="G22" i="5"/>
  <c r="G21" i="5"/>
  <c r="G20" i="5"/>
  <c r="G19" i="5"/>
  <c r="G18" i="5"/>
  <c r="G17" i="5"/>
  <c r="G16" i="5"/>
  <c r="G15" i="5"/>
  <c r="G14" i="5"/>
  <c r="G13" i="5"/>
  <c r="G12" i="5"/>
  <c r="G11" i="5"/>
  <c r="G10" i="5"/>
  <c r="G9" i="5"/>
  <c r="G8" i="5"/>
  <c r="A8" i="5"/>
  <c r="A9" i="5" s="1"/>
  <c r="A10" i="5" s="1"/>
  <c r="A11" i="5" s="1"/>
  <c r="A12" i="5" s="1"/>
  <c r="A13" i="5" s="1"/>
  <c r="A14" i="5" s="1"/>
  <c r="A15" i="5" s="1"/>
  <c r="A16" i="5" s="1"/>
  <c r="A17" i="5" s="1"/>
  <c r="A18" i="5" s="1"/>
  <c r="A19" i="5" s="1"/>
  <c r="A20" i="5" s="1"/>
  <c r="A21" i="5" s="1"/>
  <c r="A22" i="5" s="1"/>
  <c r="A23" i="5" s="1"/>
  <c r="A24" i="5" s="1"/>
  <c r="A25" i="5" s="1"/>
  <c r="A26" i="5" s="1"/>
  <c r="A27" i="5" s="1"/>
  <c r="G7" i="5"/>
  <c r="F7" i="5"/>
  <c r="F8" i="5" s="1"/>
  <c r="F9" i="5" s="1"/>
  <c r="F10" i="5" s="1"/>
  <c r="F11" i="5" s="1"/>
  <c r="F12" i="5" s="1"/>
  <c r="F13" i="5" s="1"/>
  <c r="F14" i="5" s="1"/>
  <c r="F15" i="5" s="1"/>
  <c r="F16" i="5" s="1"/>
  <c r="F17" i="5" s="1"/>
  <c r="F18" i="5" s="1"/>
  <c r="F19" i="5" s="1"/>
  <c r="F20" i="5" s="1"/>
  <c r="F21" i="5" s="1"/>
  <c r="F22" i="5" s="1"/>
  <c r="F23" i="5" s="1"/>
  <c r="F24" i="5" s="1"/>
  <c r="G6" i="5"/>
  <c r="G28" i="5" s="1"/>
  <c r="G27" i="4"/>
  <c r="H27" i="4" s="1"/>
  <c r="G26" i="4"/>
  <c r="H26" i="4" s="1"/>
  <c r="G25" i="4"/>
  <c r="H25" i="4" s="1"/>
  <c r="H24" i="4"/>
  <c r="G24" i="4"/>
  <c r="G23" i="4"/>
  <c r="H23" i="4" s="1"/>
  <c r="G22" i="4"/>
  <c r="H22" i="4" s="1"/>
  <c r="G21" i="4"/>
  <c r="H21" i="4" s="1"/>
  <c r="G20" i="4"/>
  <c r="H20" i="4" s="1"/>
  <c r="G19" i="4"/>
  <c r="H19" i="4" s="1"/>
  <c r="G18" i="4"/>
  <c r="H18" i="4" s="1"/>
  <c r="G17" i="4"/>
  <c r="H17" i="4" s="1"/>
  <c r="H16" i="4"/>
  <c r="G16" i="4"/>
  <c r="G15" i="4"/>
  <c r="H15" i="4" s="1"/>
  <c r="G14" i="4"/>
  <c r="H14" i="4" s="1"/>
  <c r="G13" i="4"/>
  <c r="H13" i="4" s="1"/>
  <c r="G12" i="4"/>
  <c r="H12" i="4" s="1"/>
  <c r="G11" i="4"/>
  <c r="H11" i="4" s="1"/>
  <c r="G10" i="4"/>
  <c r="H10" i="4" s="1"/>
  <c r="G9" i="4"/>
  <c r="H9" i="4" s="1"/>
  <c r="G8" i="4"/>
  <c r="H8" i="4" s="1"/>
  <c r="A8" i="4"/>
  <c r="A9" i="4" s="1"/>
  <c r="A10" i="4" s="1"/>
  <c r="A11" i="4" s="1"/>
  <c r="A12" i="4" s="1"/>
  <c r="A13" i="4" s="1"/>
  <c r="A14" i="4" s="1"/>
  <c r="A15" i="4" s="1"/>
  <c r="A16" i="4" s="1"/>
  <c r="A17" i="4" s="1"/>
  <c r="A18" i="4" s="1"/>
  <c r="A19" i="4" s="1"/>
  <c r="A20" i="4" s="1"/>
  <c r="A21" i="4" s="1"/>
  <c r="A22" i="4" s="1"/>
  <c r="A23" i="4" s="1"/>
  <c r="A24" i="4" s="1"/>
  <c r="A25" i="4" s="1"/>
  <c r="A26" i="4" s="1"/>
  <c r="A27" i="4" s="1"/>
  <c r="G7" i="4"/>
  <c r="H7" i="4" s="1"/>
  <c r="A7" i="4"/>
  <c r="G6" i="4"/>
  <c r="H6" i="4" s="1"/>
  <c r="H28" i="4" l="1"/>
  <c r="G53" i="3" l="1"/>
  <c r="G52" i="3"/>
  <c r="G51" i="3"/>
  <c r="G50" i="3"/>
  <c r="G47" i="3"/>
  <c r="G43" i="3"/>
  <c r="G42" i="3"/>
  <c r="G41" i="3"/>
  <c r="G40" i="3"/>
  <c r="A39" i="3"/>
  <c r="A40" i="3" s="1"/>
  <c r="A41" i="3" s="1"/>
  <c r="A42" i="3" s="1"/>
  <c r="A43" i="3" s="1"/>
  <c r="A44" i="3" s="1"/>
  <c r="A45" i="3" s="1"/>
  <c r="A46" i="3" s="1"/>
  <c r="A47" i="3" s="1"/>
  <c r="A48" i="3" s="1"/>
  <c r="A49" i="3" s="1"/>
  <c r="A50" i="3" s="1"/>
  <c r="A51" i="3" s="1"/>
  <c r="A52" i="3" s="1"/>
  <c r="A53" i="3" s="1"/>
  <c r="A54" i="3" s="1"/>
  <c r="A55" i="3" s="1"/>
  <c r="A56" i="3" s="1"/>
  <c r="G38" i="3"/>
  <c r="A38" i="3"/>
  <c r="G37" i="3"/>
  <c r="G57" i="3" s="1"/>
  <c r="G31" i="3"/>
  <c r="G30" i="3"/>
  <c r="G29" i="3"/>
  <c r="G28" i="3"/>
  <c r="G27" i="3"/>
  <c r="G26" i="3"/>
  <c r="G25" i="3"/>
  <c r="G24" i="3"/>
  <c r="G23" i="3"/>
  <c r="G22" i="3"/>
  <c r="G21" i="3"/>
  <c r="G20" i="3"/>
  <c r="G19" i="3"/>
  <c r="G18" i="3"/>
  <c r="G17" i="3"/>
  <c r="G16" i="3"/>
  <c r="G15" i="3"/>
  <c r="G14" i="3"/>
  <c r="G13" i="3"/>
  <c r="G12" i="3"/>
  <c r="G11" i="3"/>
  <c r="G10" i="3"/>
  <c r="G32" i="3" s="1"/>
  <c r="G9" i="3"/>
  <c r="F9" i="3"/>
  <c r="F10" i="3" s="1"/>
  <c r="F11" i="3" s="1"/>
  <c r="F12" i="3" s="1"/>
  <c r="F13" i="3" s="1"/>
  <c r="F14" i="3" s="1"/>
  <c r="F15" i="3" s="1"/>
  <c r="F16" i="3" s="1"/>
  <c r="F17" i="3" s="1"/>
  <c r="F18" i="3" s="1"/>
  <c r="F19" i="3" s="1"/>
  <c r="F20" i="3" s="1"/>
  <c r="F21" i="3" s="1"/>
  <c r="F22" i="3" s="1"/>
  <c r="F23" i="3" s="1"/>
  <c r="F24" i="3" s="1"/>
  <c r="F25" i="3" s="1"/>
  <c r="F26" i="3" s="1"/>
  <c r="F27" i="3" s="1"/>
  <c r="F28" i="3" s="1"/>
  <c r="F29" i="3" s="1"/>
  <c r="F30" i="3" s="1"/>
  <c r="F31" i="3" s="1"/>
  <c r="G8" i="3"/>
  <c r="F8" i="3"/>
  <c r="A8" i="3"/>
  <c r="A9" i="3" s="1"/>
  <c r="A10" i="3" s="1"/>
  <c r="A11" i="3" s="1"/>
  <c r="A12" i="3" s="1"/>
  <c r="A13" i="3" s="1"/>
  <c r="A14" i="3" s="1"/>
  <c r="A15" i="3" s="1"/>
  <c r="A16" i="3" s="1"/>
  <c r="A17" i="3" s="1"/>
  <c r="A18" i="3" s="1"/>
  <c r="A19" i="3" s="1"/>
  <c r="A20" i="3" s="1"/>
  <c r="A21" i="3" s="1"/>
  <c r="A22" i="3" s="1"/>
  <c r="A23" i="3" s="1"/>
  <c r="A24" i="3" s="1"/>
  <c r="A25" i="3" s="1"/>
  <c r="A26" i="3" s="1"/>
  <c r="A27" i="3" s="1"/>
  <c r="A28" i="3" s="1"/>
  <c r="A29" i="3" s="1"/>
  <c r="A30" i="3" s="1"/>
  <c r="A31" i="3" s="1"/>
  <c r="G7" i="3"/>
  <c r="F7" i="3"/>
  <c r="G6" i="3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</calcChain>
</file>

<file path=xl/sharedStrings.xml><?xml version="1.0" encoding="utf-8"?>
<sst xmlns="http://schemas.openxmlformats.org/spreadsheetml/2006/main" count="484" uniqueCount="201">
  <si>
    <t>Tổng</t>
  </si>
  <si>
    <t>Thái</t>
  </si>
  <si>
    <t>65LUAT-KT</t>
  </si>
  <si>
    <t>Lò Thị Anh</t>
  </si>
  <si>
    <t>Nùng</t>
  </si>
  <si>
    <t>65CNTT</t>
  </si>
  <si>
    <t>Triệu Quang Hoàng</t>
  </si>
  <si>
    <t>Kháng</t>
  </si>
  <si>
    <t>65H2</t>
  </si>
  <si>
    <t>Cà Văn Huy</t>
  </si>
  <si>
    <t>Mường</t>
  </si>
  <si>
    <t>64CNK2</t>
  </si>
  <si>
    <t>Lương Thiện An</t>
  </si>
  <si>
    <t>Tày</t>
  </si>
  <si>
    <t>65TĐH</t>
  </si>
  <si>
    <t>Dương Quốc Dũng</t>
  </si>
  <si>
    <t>64N</t>
  </si>
  <si>
    <t>Hoàng Thị Kim Lệ</t>
  </si>
  <si>
    <t>64KTO2</t>
  </si>
  <si>
    <t>Bùi Quang Vinh</t>
  </si>
  <si>
    <t>Dao</t>
  </si>
  <si>
    <t>64QT1</t>
  </si>
  <si>
    <t>Đặng Thị Lan</t>
  </si>
  <si>
    <t>64KTPM2</t>
  </si>
  <si>
    <t>Bùi Mạnh Tiến Anh</t>
  </si>
  <si>
    <t>Sán Dìu</t>
  </si>
  <si>
    <t>64KTĐ1</t>
  </si>
  <si>
    <t>Bùi Trọng Nghĩa</t>
  </si>
  <si>
    <t>Đinh Đức Lộc</t>
  </si>
  <si>
    <t>64CNTT2</t>
  </si>
  <si>
    <t>Thiều Bá Việt</t>
  </si>
  <si>
    <t>Lường Văn Cương</t>
  </si>
  <si>
    <t>64C1</t>
  </si>
  <si>
    <t>Vương Thị Thu Hiền</t>
  </si>
  <si>
    <t>63QTDL2</t>
  </si>
  <si>
    <t>Ngân Thị Hảo</t>
  </si>
  <si>
    <t>Thổ</t>
  </si>
  <si>
    <t>63QT2</t>
  </si>
  <si>
    <t>Nguyễn Thị Huyền My</t>
  </si>
  <si>
    <t>63MT</t>
  </si>
  <si>
    <t>Vi Thành Đạt</t>
  </si>
  <si>
    <t>63KTPM2</t>
  </si>
  <si>
    <t>Hoàng Quốc Huy</t>
  </si>
  <si>
    <t>63K3</t>
  </si>
  <si>
    <t>Hoàng Thị Mai Anh</t>
  </si>
  <si>
    <t>63K2</t>
  </si>
  <si>
    <t>Nông Thị Hồng Ngọc</t>
  </si>
  <si>
    <t>63HTTT2</t>
  </si>
  <si>
    <t>Lưu Anh Sơn</t>
  </si>
  <si>
    <t>62TH2</t>
  </si>
  <si>
    <t>Phạm Nguyễn Phương Thảo</t>
  </si>
  <si>
    <t>62TĐH3</t>
  </si>
  <si>
    <t>Quàng Văn Thủy</t>
  </si>
  <si>
    <t>Hoa</t>
  </si>
  <si>
    <t>62PM1</t>
  </si>
  <si>
    <t>Từ Ngọc Minh</t>
  </si>
  <si>
    <t>62K-QT</t>
  </si>
  <si>
    <t>Bàn Thị Trà My</t>
  </si>
  <si>
    <t>61TH3</t>
  </si>
  <si>
    <t>Bùi Thanh Tâm</t>
  </si>
  <si>
    <t>Kinh phí 
hỗ trợ (đồng)</t>
  </si>
  <si>
    <t>Mức hỗ trợ/ tháng (đồng)</t>
  </si>
  <si>
    <t>Số tháng
 hỗ trợ</t>
  </si>
  <si>
    <t>Dân tộc</t>
  </si>
  <si>
    <t>Lớp</t>
  </si>
  <si>
    <t>Họ tên</t>
  </si>
  <si>
    <t>Mã sinh viên</t>
  </si>
  <si>
    <t>TT</t>
  </si>
  <si>
    <t>(Kèm theo Quyết định số  3819 /QĐ-ĐHTL ngày 29/10/2023)</t>
  </si>
  <si>
    <t>DANH SÁCH SINH VIÊN ĐƯỢC HỖ TRỢ CHI PHÍ HỌC TẬP KỲ I NĂM HỌC 2023-2024</t>
  </si>
  <si>
    <t>2. Danh sách 2</t>
  </si>
  <si>
    <t>DANH SÁCH SINH VIÊN ĐƯỢC HƯỞNG TRỢ CẤP XÃ HỘI KỲ I NĂM HỌC 2023-2024</t>
  </si>
  <si>
    <t>(Kèm theo Quyết định số 3818 /QĐ-ĐHTL ngày 26/10/2023)</t>
  </si>
  <si>
    <t>1. Danh sách 1.</t>
  </si>
  <si>
    <t>Mã
 sinh viên</t>
  </si>
  <si>
    <t>Đối tượng</t>
  </si>
  <si>
    <t>Mức hưởng mỗi tháng (đồng)</t>
  </si>
  <si>
    <t>Số tiền thực nhận (Mức hưởng *6 tháng) (đồng)</t>
  </si>
  <si>
    <t>Đinh Mạnh Đạt</t>
  </si>
  <si>
    <t>61C</t>
  </si>
  <si>
    <t>Dân tộc vùng cao</t>
  </si>
  <si>
    <t>Tòng Văn Đức</t>
  </si>
  <si>
    <t>61GT</t>
  </si>
  <si>
    <t>Lèng Xuân Sa</t>
  </si>
  <si>
    <t>61HT</t>
  </si>
  <si>
    <t>Trần Đức Công</t>
  </si>
  <si>
    <t>61QLXD2</t>
  </si>
  <si>
    <t>Lang Yến Nhi</t>
  </si>
  <si>
    <t>61QT1</t>
  </si>
  <si>
    <t>Tống Văn Hoàn</t>
  </si>
  <si>
    <t>61TH</t>
  </si>
  <si>
    <t>Phạm Thị Ngọc Minh</t>
  </si>
  <si>
    <t>61TH5</t>
  </si>
  <si>
    <t>Trần Xuân Đức</t>
  </si>
  <si>
    <t>62CTN</t>
  </si>
  <si>
    <t>Lềm Thị Hà</t>
  </si>
  <si>
    <t>62N</t>
  </si>
  <si>
    <t>Trương Minh Ngọc</t>
  </si>
  <si>
    <t>62QT1</t>
  </si>
  <si>
    <t>Trần Thị Cẩm Chi</t>
  </si>
  <si>
    <t>62QT4</t>
  </si>
  <si>
    <t>Bùi Văn Thành</t>
  </si>
  <si>
    <t>62TĐH1</t>
  </si>
  <si>
    <t>Lê Thị Kim Ngân</t>
  </si>
  <si>
    <t>62TH</t>
  </si>
  <si>
    <t>Lý Mạnh Hùng</t>
  </si>
  <si>
    <t>63GT</t>
  </si>
  <si>
    <t>Vương Trung Đức</t>
  </si>
  <si>
    <t>63KTPM1</t>
  </si>
  <si>
    <t>Lò Anh Văn</t>
  </si>
  <si>
    <t>63KTPM3</t>
  </si>
  <si>
    <t>Sìn Văn Tú</t>
  </si>
  <si>
    <t>63KTXD3</t>
  </si>
  <si>
    <t>Vàn Thị Huyền Trang</t>
  </si>
  <si>
    <t>63QT4</t>
  </si>
  <si>
    <t>Vì Hoàng Bảo</t>
  </si>
  <si>
    <t>64ANM2</t>
  </si>
  <si>
    <t>Hoàng Minh Khuê</t>
  </si>
  <si>
    <t>64CK4</t>
  </si>
  <si>
    <t>Đoàn Thị Hà Giang</t>
  </si>
  <si>
    <t>64CNTT1</t>
  </si>
  <si>
    <t>Nông Diệu Linh</t>
  </si>
  <si>
    <t>64CNTT3</t>
  </si>
  <si>
    <t>Bùi Quang Thắng</t>
  </si>
  <si>
    <t>64KTPM5</t>
  </si>
  <si>
    <t>Lò Thu Thủy</t>
  </si>
  <si>
    <t>64TMĐT2</t>
  </si>
  <si>
    <t>Phạm Quốc Thắng</t>
  </si>
  <si>
    <t>61CK1</t>
  </si>
  <si>
    <t>Mồ côi cả cha và mẹ</t>
  </si>
  <si>
    <t>2051054204</t>
  </si>
  <si>
    <t>Vũ Quang Huy</t>
  </si>
  <si>
    <t>62CK-QLM</t>
  </si>
  <si>
    <t>Khuyết tật</t>
  </si>
  <si>
    <t>Vũ Trường An</t>
  </si>
  <si>
    <t>62CTM</t>
  </si>
  <si>
    <t>Hoàng Trọng Nghĩa</t>
  </si>
  <si>
    <t>63CĐT1</t>
  </si>
  <si>
    <t>Đỗ Thị Thảo Vân</t>
  </si>
  <si>
    <t>63CNTT.NB</t>
  </si>
  <si>
    <t>Nguyễn Thị Phương</t>
  </si>
  <si>
    <t>63CNTT3</t>
  </si>
  <si>
    <t>Hoàng Ngọc Thi</t>
  </si>
  <si>
    <t>63ĐTVT1</t>
  </si>
  <si>
    <t>Nguyễn Hoàng Anh</t>
  </si>
  <si>
    <t>Nghiêm Thị Hương Giang</t>
  </si>
  <si>
    <t>63KT1</t>
  </si>
  <si>
    <t>Vượt khó học tập</t>
  </si>
  <si>
    <t>Nguyễn Thị Phượng</t>
  </si>
  <si>
    <t>63KT3</t>
  </si>
  <si>
    <t>Cao Đình Tương</t>
  </si>
  <si>
    <t>63KTĐ2</t>
  </si>
  <si>
    <t>Phạm Thị Kim Chi</t>
  </si>
  <si>
    <t>Nguyễn Ngọc Khánh</t>
  </si>
  <si>
    <t>63QLXD1</t>
  </si>
  <si>
    <t>Nguyễn Thị Trang</t>
  </si>
  <si>
    <t>63QT3</t>
  </si>
  <si>
    <t>Lê Văn Quang</t>
  </si>
  <si>
    <t>Đinh Cao Thắng</t>
  </si>
  <si>
    <t>64HTTT1</t>
  </si>
  <si>
    <t>Nguyễn Linh Chi</t>
  </si>
  <si>
    <t>64K1</t>
  </si>
  <si>
    <t>Lê Thị Minh Nguyệt</t>
  </si>
  <si>
    <t>64KT2</t>
  </si>
  <si>
    <t>Vũ Thị Trà</t>
  </si>
  <si>
    <t>64MT1</t>
  </si>
  <si>
    <t>Nguyễn Văn Trường</t>
  </si>
  <si>
    <t>65KTPM</t>
  </si>
  <si>
    <t>DANH SÁCH SINH VIÊN ĐƯỢC HỖ TRỢCHI PHÍ HỌC TẬP KỲ II NĂM HỌC 2023-2024</t>
  </si>
  <si>
    <t>(Kèm theo Quyết định số  864  /QĐ-ĐHTL ngày 25/3/2024)</t>
  </si>
  <si>
    <t>62TĐH-ĐK3</t>
  </si>
  <si>
    <t>63QT-KDQT2</t>
  </si>
  <si>
    <t>Bùi Thị Yến</t>
  </si>
  <si>
    <t>65KT</t>
  </si>
  <si>
    <t>Lục Văn Thuận</t>
  </si>
  <si>
    <t>Phạm Văn Quyến</t>
  </si>
  <si>
    <t>65QLXD2</t>
  </si>
  <si>
    <t>Hoàng Thị Phương Thảo</t>
  </si>
  <si>
    <t>65TCNH1</t>
  </si>
  <si>
    <t>Ma Triệu Minh Thùy</t>
  </si>
  <si>
    <t>65TCNH2</t>
  </si>
  <si>
    <t>Phạm Thị Thúy My</t>
  </si>
  <si>
    <t>65TMĐT2</t>
  </si>
  <si>
    <t>DANH SÁCH SINH VIÊN ĐƯỢC HƯỞNG TRỢ CẤP XÃ HỘI KỲ II NĂM HỌC 2023-2024</t>
  </si>
  <si>
    <t>(Kèm theo Quyết định số  863 /QĐ-ĐHTL ngày 25/3/2024)</t>
  </si>
  <si>
    <t>Bùi Đức Duy</t>
  </si>
  <si>
    <t>65LG1</t>
  </si>
  <si>
    <t>Bùi Minh Hiếu</t>
  </si>
  <si>
    <t>62TH-NB</t>
  </si>
  <si>
    <t>Dương Ngọc Khanh</t>
  </si>
  <si>
    <t>Đặng Thị Huyền</t>
  </si>
  <si>
    <t>Đỗ Xuân Thành</t>
  </si>
  <si>
    <t>65ĐTVT</t>
  </si>
  <si>
    <t>Trịnh Thị Ngọc Anh</t>
  </si>
  <si>
    <t>65H1</t>
  </si>
  <si>
    <t>Nguyễn Văn An</t>
  </si>
  <si>
    <t>65KTRB</t>
  </si>
  <si>
    <t>Phạm Ngọc Hoàn</t>
  </si>
  <si>
    <t>65KTXD1</t>
  </si>
  <si>
    <t>Trần Tiến Đạt</t>
  </si>
  <si>
    <t>65TMĐT1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</si>
</sst>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_(* #,##0_);_(* \(#,##0\);_(* &quot;-&quot;??_);_(@_)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.5"/>
      <color theme="1"/>
      <name val="Times New Roman"/>
      <family val="1"/>
    </font>
    <font>
      <b/>
      <sz val="11.5"/>
      <color theme="1"/>
      <name val="Times New Roman"/>
      <family val="1"/>
    </font>
    <font>
      <sz val="12"/>
      <color theme="1"/>
      <name val="Times New Roman"/>
      <family val="2"/>
      <charset val="163"/>
    </font>
    <font>
      <sz val="10.5"/>
      <color theme="1"/>
      <name val="Times New Roman"/>
      <family val="1"/>
    </font>
    <font>
      <i/>
      <sz val="11.5"/>
      <color theme="1"/>
      <name val="Times New Roman"/>
      <family val="1"/>
    </font>
    <font>
      <b/>
      <i/>
      <sz val="11.5"/>
      <color theme="1"/>
      <name val="Times New Roman"/>
      <family val="1"/>
    </font>
    <font>
      <sz val="11"/>
      <color theme="1"/>
      <name val="Times New Roman"/>
      <family val="1"/>
    </font>
    <font>
      <b/>
      <sz val="10.5"/>
      <name val="Times New Roman"/>
      <family val="1"/>
    </font>
    <font>
      <i/>
      <sz val="10.5"/>
      <name val="Times New Roman"/>
      <family val="1"/>
    </font>
    <font>
      <b/>
      <i/>
      <sz val="10.5"/>
      <color theme="1"/>
      <name val="Times New Roman"/>
      <family val="1"/>
    </font>
    <font>
      <sz val="10.5"/>
      <color indexed="8"/>
      <name val="Times New Roman"/>
      <family val="1"/>
    </font>
    <font>
      <b/>
      <sz val="10.5"/>
      <color indexed="8"/>
      <name val="Times New Roman"/>
      <family val="1"/>
    </font>
    <font>
      <sz val="10.5"/>
      <name val="Times New Roman"/>
      <family val="1"/>
    </font>
    <font>
      <b/>
      <sz val="10.5"/>
      <color theme="1"/>
      <name val="Times New Roman"/>
      <family val="1"/>
    </font>
    <font>
      <i/>
      <sz val="11"/>
      <name val="Times New Roman"/>
      <family val="1"/>
    </font>
    <font>
      <b/>
      <sz val="11"/>
      <color theme="1"/>
      <name val="Times New Roman"/>
      <family val="1"/>
    </font>
    <font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4" fillId="0" borderId="0"/>
  </cellStyleXfs>
  <cellXfs count="93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/>
    <xf numFmtId="3" fontId="3" fillId="0" borderId="1" xfId="0" applyNumberFormat="1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3" fontId="2" fillId="0" borderId="1" xfId="0" applyNumberFormat="1" applyFont="1" applyBorder="1" applyAlignment="1">
      <alignment horizontal="center"/>
    </xf>
    <xf numFmtId="0" fontId="2" fillId="2" borderId="1" xfId="2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5" fillId="2" borderId="0" xfId="0" applyFont="1" applyFill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/>
    <xf numFmtId="0" fontId="2" fillId="2" borderId="1" xfId="2" applyFont="1" applyFill="1" applyBorder="1" applyAlignment="1">
      <alignment horizontal="center" vertical="center"/>
    </xf>
    <xf numFmtId="3" fontId="3" fillId="2" borderId="1" xfId="0" applyNumberFormat="1" applyFont="1" applyFill="1" applyBorder="1" applyAlignment="1">
      <alignment horizontal="center" vertical="center" wrapText="1"/>
    </xf>
    <xf numFmtId="164" fontId="3" fillId="2" borderId="1" xfId="1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6" fillId="2" borderId="0" xfId="2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vertical="center"/>
    </xf>
    <xf numFmtId="0" fontId="9" fillId="0" borderId="0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10" fillId="2" borderId="0" xfId="2" applyFont="1" applyFill="1" applyBorder="1" applyAlignment="1">
      <alignment horizontal="center" vertical="center" wrapText="1"/>
    </xf>
    <xf numFmtId="0" fontId="11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164" fontId="5" fillId="0" borderId="0" xfId="1" applyNumberFormat="1" applyFont="1" applyAlignment="1">
      <alignment horizontal="center" vertical="center"/>
    </xf>
    <xf numFmtId="164" fontId="12" fillId="0" borderId="0" xfId="1" applyNumberFormat="1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164" fontId="9" fillId="0" borderId="1" xfId="1" applyNumberFormat="1" applyFont="1" applyFill="1" applyBorder="1" applyAlignment="1">
      <alignment horizontal="center" vertical="center" wrapText="1"/>
    </xf>
    <xf numFmtId="164" fontId="13" fillId="0" borderId="1" xfId="1" applyNumberFormat="1" applyFont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/>
    </xf>
    <xf numFmtId="0" fontId="14" fillId="0" borderId="1" xfId="0" applyFont="1" applyFill="1" applyBorder="1" applyAlignment="1">
      <alignment horizontal="center" vertical="center"/>
    </xf>
    <xf numFmtId="164" fontId="14" fillId="0" borderId="1" xfId="1" applyNumberFormat="1" applyFont="1" applyBorder="1" applyAlignment="1">
      <alignment horizontal="center" vertical="center" wrapText="1"/>
    </xf>
    <xf numFmtId="164" fontId="12" fillId="0" borderId="1" xfId="1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14" fillId="0" borderId="1" xfId="0" applyFont="1" applyFill="1" applyBorder="1" applyAlignment="1">
      <alignment horizontal="left" vertical="center"/>
    </xf>
    <xf numFmtId="0" fontId="14" fillId="2" borderId="1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vertical="center"/>
    </xf>
    <xf numFmtId="0" fontId="15" fillId="0" borderId="4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164" fontId="15" fillId="0" borderId="1" xfId="1" applyNumberFormat="1" applyFont="1" applyBorder="1" applyAlignment="1">
      <alignment horizontal="center" vertical="center"/>
    </xf>
    <xf numFmtId="0" fontId="15" fillId="0" borderId="0" xfId="0" applyFont="1" applyAlignment="1">
      <alignment vertical="center"/>
    </xf>
    <xf numFmtId="0" fontId="15" fillId="0" borderId="0" xfId="0" applyFont="1" applyBorder="1" applyAlignment="1">
      <alignment horizontal="center" vertical="center"/>
    </xf>
    <xf numFmtId="164" fontId="15" fillId="0" borderId="0" xfId="1" applyNumberFormat="1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9" fillId="0" borderId="1" xfId="0" applyFont="1" applyFill="1" applyBorder="1" applyAlignment="1">
      <alignment horizontal="left" vertical="center" wrapText="1"/>
    </xf>
    <xf numFmtId="164" fontId="14" fillId="0" borderId="1" xfId="1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left" vertical="center"/>
    </xf>
    <xf numFmtId="164" fontId="5" fillId="0" borderId="1" xfId="1" applyNumberFormat="1" applyFont="1" applyBorder="1" applyAlignment="1">
      <alignment horizontal="center" vertical="center"/>
    </xf>
    <xf numFmtId="0" fontId="8" fillId="0" borderId="0" xfId="0" applyFont="1"/>
    <xf numFmtId="0" fontId="16" fillId="2" borderId="0" xfId="2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49" fontId="17" fillId="2" borderId="1" xfId="0" applyNumberFormat="1" applyFont="1" applyFill="1" applyBorder="1" applyAlignment="1">
      <alignment horizontal="center" vertical="center" wrapText="1"/>
    </xf>
    <xf numFmtId="164" fontId="17" fillId="2" borderId="1" xfId="1" applyNumberFormat="1" applyFont="1" applyFill="1" applyBorder="1" applyAlignment="1">
      <alignment horizontal="center" vertical="center" wrapText="1"/>
    </xf>
    <xf numFmtId="3" fontId="17" fillId="2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/>
    </xf>
    <xf numFmtId="0" fontId="18" fillId="2" borderId="1" xfId="0" applyFont="1" applyFill="1" applyBorder="1" applyAlignment="1">
      <alignment horizontal="center" vertical="center"/>
    </xf>
    <xf numFmtId="0" fontId="18" fillId="2" borderId="1" xfId="0" applyFont="1" applyFill="1" applyBorder="1" applyAlignment="1">
      <alignment vertical="center"/>
    </xf>
    <xf numFmtId="0" fontId="18" fillId="2" borderId="1" xfId="2" applyFont="1" applyFill="1" applyBorder="1" applyAlignment="1">
      <alignment horizontal="center" vertical="center"/>
    </xf>
    <xf numFmtId="0" fontId="18" fillId="2" borderId="1" xfId="2" applyFont="1" applyFill="1" applyBorder="1" applyAlignment="1">
      <alignment horizontal="center" vertical="center" wrapText="1"/>
    </xf>
    <xf numFmtId="164" fontId="18" fillId="2" borderId="1" xfId="1" applyNumberFormat="1" applyFont="1" applyFill="1" applyBorder="1" applyAlignment="1">
      <alignment horizontal="center" vertical="center"/>
    </xf>
    <xf numFmtId="164" fontId="8" fillId="0" borderId="1" xfId="0" applyNumberFormat="1" applyFont="1" applyBorder="1"/>
    <xf numFmtId="0" fontId="5" fillId="0" borderId="0" xfId="0" applyFont="1"/>
    <xf numFmtId="0" fontId="17" fillId="0" borderId="1" xfId="0" applyFont="1" applyBorder="1" applyAlignment="1">
      <alignment horizontal="center"/>
    </xf>
    <xf numFmtId="164" fontId="17" fillId="0" borderId="1" xfId="0" applyNumberFormat="1" applyFont="1" applyBorder="1"/>
    <xf numFmtId="0" fontId="17" fillId="0" borderId="0" xfId="0" applyFont="1"/>
    <xf numFmtId="0" fontId="8" fillId="0" borderId="0" xfId="0" applyFont="1" applyAlignment="1">
      <alignment horizontal="center"/>
    </xf>
    <xf numFmtId="164" fontId="14" fillId="0" borderId="1" xfId="1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/>
    </xf>
    <xf numFmtId="0" fontId="9" fillId="0" borderId="1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14" fillId="2" borderId="0" xfId="0" applyFont="1" applyFill="1" applyBorder="1" applyAlignment="1">
      <alignment horizontal="center" vertical="center"/>
    </xf>
    <xf numFmtId="0" fontId="14" fillId="2" borderId="0" xfId="0" applyFont="1" applyFill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164" fontId="5" fillId="0" borderId="0" xfId="1" applyNumberFormat="1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</cellXfs>
  <cellStyles count="3">
    <cellStyle name="Comma" xfId="1" builtinId="3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2"/>
  <sheetViews>
    <sheetView topLeftCell="A22" workbookViewId="0">
      <selection activeCell="J35" sqref="J35"/>
    </sheetView>
  </sheetViews>
  <sheetFormatPr defaultRowHeight="15" x14ac:dyDescent="0.25"/>
  <cols>
    <col min="1" max="1" width="4.5703125" style="2" customWidth="1"/>
    <col min="2" max="2" width="11.7109375" style="1" customWidth="1"/>
    <col min="3" max="3" width="25.7109375" style="1" customWidth="1"/>
    <col min="4" max="4" width="13.42578125" style="2" customWidth="1"/>
    <col min="5" max="5" width="11" style="2" customWidth="1"/>
    <col min="6" max="7" width="9.140625" style="2"/>
    <col min="8" max="8" width="12.28515625" style="2" customWidth="1"/>
    <col min="9" max="16384" width="9.140625" style="1"/>
  </cols>
  <sheetData>
    <row r="1" spans="1:8" x14ac:dyDescent="0.25">
      <c r="A1" s="27"/>
      <c r="B1" s="26"/>
      <c r="C1" s="26"/>
      <c r="D1" s="25"/>
      <c r="E1" s="25"/>
      <c r="F1" s="25"/>
      <c r="G1" s="25"/>
      <c r="H1" s="25"/>
    </row>
    <row r="2" spans="1:8" x14ac:dyDescent="0.25">
      <c r="A2" s="24" t="s">
        <v>69</v>
      </c>
      <c r="B2" s="24"/>
      <c r="C2" s="24"/>
      <c r="D2" s="24"/>
      <c r="E2" s="24"/>
      <c r="F2" s="24"/>
      <c r="G2" s="24"/>
      <c r="H2" s="24"/>
    </row>
    <row r="3" spans="1:8" x14ac:dyDescent="0.25">
      <c r="A3" s="23" t="s">
        <v>68</v>
      </c>
      <c r="B3" s="23"/>
      <c r="C3" s="23"/>
      <c r="D3" s="23"/>
      <c r="E3" s="23"/>
      <c r="F3" s="23"/>
      <c r="G3" s="23"/>
      <c r="H3" s="22"/>
    </row>
    <row r="5" spans="1:8" ht="57" x14ac:dyDescent="0.25">
      <c r="A5" s="20" t="s">
        <v>67</v>
      </c>
      <c r="B5" s="21" t="s">
        <v>66</v>
      </c>
      <c r="C5" s="20" t="s">
        <v>65</v>
      </c>
      <c r="D5" s="20" t="s">
        <v>64</v>
      </c>
      <c r="E5" s="20" t="s">
        <v>63</v>
      </c>
      <c r="F5" s="20" t="s">
        <v>62</v>
      </c>
      <c r="G5" s="19" t="s">
        <v>61</v>
      </c>
      <c r="H5" s="18" t="s">
        <v>60</v>
      </c>
    </row>
    <row r="6" spans="1:8" x14ac:dyDescent="0.25">
      <c r="A6" s="10">
        <v>1</v>
      </c>
      <c r="B6" s="14">
        <v>1951060992</v>
      </c>
      <c r="C6" s="15" t="s">
        <v>59</v>
      </c>
      <c r="D6" s="14" t="s">
        <v>58</v>
      </c>
      <c r="E6" s="17" t="s">
        <v>10</v>
      </c>
      <c r="F6" s="9">
        <v>5</v>
      </c>
      <c r="G6" s="8">
        <v>1080000</v>
      </c>
      <c r="H6" s="8">
        <f>F6*G6</f>
        <v>5400000</v>
      </c>
    </row>
    <row r="7" spans="1:8" x14ac:dyDescent="0.25">
      <c r="A7" s="10">
        <v>2</v>
      </c>
      <c r="B7" s="14">
        <v>2054015719</v>
      </c>
      <c r="C7" s="15" t="s">
        <v>57</v>
      </c>
      <c r="D7" s="14" t="s">
        <v>56</v>
      </c>
      <c r="E7" s="14" t="s">
        <v>20</v>
      </c>
      <c r="F7" s="9">
        <v>5</v>
      </c>
      <c r="G7" s="8">
        <v>1080000</v>
      </c>
      <c r="H7" s="8">
        <f>F7*G7</f>
        <v>5400000</v>
      </c>
    </row>
    <row r="8" spans="1:8" x14ac:dyDescent="0.25">
      <c r="A8" s="10">
        <v>3</v>
      </c>
      <c r="B8" s="14">
        <v>2051063541</v>
      </c>
      <c r="C8" s="15" t="s">
        <v>55</v>
      </c>
      <c r="D8" s="14" t="s">
        <v>54</v>
      </c>
      <c r="E8" s="14" t="s">
        <v>53</v>
      </c>
      <c r="F8" s="9">
        <v>5</v>
      </c>
      <c r="G8" s="8">
        <v>1080000</v>
      </c>
      <c r="H8" s="8">
        <f>F8*G8</f>
        <v>5400000</v>
      </c>
    </row>
    <row r="9" spans="1:8" x14ac:dyDescent="0.25">
      <c r="A9" s="10">
        <v>4</v>
      </c>
      <c r="B9" s="14">
        <v>2051215240</v>
      </c>
      <c r="C9" s="15" t="s">
        <v>52</v>
      </c>
      <c r="D9" s="14" t="s">
        <v>51</v>
      </c>
      <c r="E9" s="14" t="s">
        <v>1</v>
      </c>
      <c r="F9" s="9">
        <v>5</v>
      </c>
      <c r="G9" s="8">
        <v>1080000</v>
      </c>
      <c r="H9" s="8">
        <f>F9*G9</f>
        <v>5400000</v>
      </c>
    </row>
    <row r="10" spans="1:8" x14ac:dyDescent="0.25">
      <c r="A10" s="10">
        <v>5</v>
      </c>
      <c r="B10" s="14">
        <v>2051063433</v>
      </c>
      <c r="C10" s="15" t="s">
        <v>50</v>
      </c>
      <c r="D10" s="14" t="s">
        <v>49</v>
      </c>
      <c r="E10" s="14" t="s">
        <v>10</v>
      </c>
      <c r="F10" s="9">
        <v>5</v>
      </c>
      <c r="G10" s="8">
        <v>1080000</v>
      </c>
      <c r="H10" s="8">
        <f>F10*G10</f>
        <v>5400000</v>
      </c>
    </row>
    <row r="11" spans="1:8" x14ac:dyDescent="0.25">
      <c r="A11" s="10">
        <v>6</v>
      </c>
      <c r="B11" s="14">
        <v>2151160503</v>
      </c>
      <c r="C11" s="16" t="s">
        <v>48</v>
      </c>
      <c r="D11" s="14" t="s">
        <v>47</v>
      </c>
      <c r="E11" s="14" t="s">
        <v>25</v>
      </c>
      <c r="F11" s="9">
        <v>5</v>
      </c>
      <c r="G11" s="8">
        <v>1080000</v>
      </c>
      <c r="H11" s="8">
        <f>F11*G11</f>
        <v>5400000</v>
      </c>
    </row>
    <row r="12" spans="1:8" x14ac:dyDescent="0.25">
      <c r="A12" s="10">
        <v>7</v>
      </c>
      <c r="B12" s="14">
        <v>2154014920</v>
      </c>
      <c r="C12" s="16" t="s">
        <v>46</v>
      </c>
      <c r="D12" s="14" t="s">
        <v>45</v>
      </c>
      <c r="E12" s="14" t="s">
        <v>13</v>
      </c>
      <c r="F12" s="9">
        <v>5</v>
      </c>
      <c r="G12" s="8">
        <v>1080000</v>
      </c>
      <c r="H12" s="8">
        <f>F12*G12</f>
        <v>5400000</v>
      </c>
    </row>
    <row r="13" spans="1:8" x14ac:dyDescent="0.25">
      <c r="A13" s="10">
        <v>8</v>
      </c>
      <c r="B13" s="14">
        <v>2154010911</v>
      </c>
      <c r="C13" s="16" t="s">
        <v>44</v>
      </c>
      <c r="D13" s="14" t="s">
        <v>43</v>
      </c>
      <c r="E13" s="14" t="s">
        <v>1</v>
      </c>
      <c r="F13" s="9">
        <v>5</v>
      </c>
      <c r="G13" s="8">
        <v>1080000</v>
      </c>
      <c r="H13" s="8">
        <f>F13*G13</f>
        <v>5400000</v>
      </c>
    </row>
    <row r="14" spans="1:8" x14ac:dyDescent="0.25">
      <c r="A14" s="10">
        <v>9</v>
      </c>
      <c r="B14" s="14">
        <v>2151173777</v>
      </c>
      <c r="C14" s="16" t="s">
        <v>42</v>
      </c>
      <c r="D14" s="14" t="s">
        <v>41</v>
      </c>
      <c r="E14" s="14" t="s">
        <v>4</v>
      </c>
      <c r="F14" s="9">
        <v>5</v>
      </c>
      <c r="G14" s="8">
        <v>1080000</v>
      </c>
      <c r="H14" s="8">
        <f>F14*G14</f>
        <v>5400000</v>
      </c>
    </row>
    <row r="15" spans="1:8" x14ac:dyDescent="0.25">
      <c r="A15" s="10">
        <v>10</v>
      </c>
      <c r="B15" s="14">
        <v>2151092981</v>
      </c>
      <c r="C15" s="16" t="s">
        <v>40</v>
      </c>
      <c r="D15" s="14" t="s">
        <v>39</v>
      </c>
      <c r="E15" s="14" t="s">
        <v>1</v>
      </c>
      <c r="F15" s="9">
        <v>5</v>
      </c>
      <c r="G15" s="8">
        <v>1080000</v>
      </c>
      <c r="H15" s="8">
        <f>F15*G15</f>
        <v>5400000</v>
      </c>
    </row>
    <row r="16" spans="1:8" x14ac:dyDescent="0.25">
      <c r="A16" s="10">
        <v>11</v>
      </c>
      <c r="B16" s="14">
        <v>2154025079</v>
      </c>
      <c r="C16" s="16" t="s">
        <v>38</v>
      </c>
      <c r="D16" s="14" t="s">
        <v>37</v>
      </c>
      <c r="E16" s="14" t="s">
        <v>36</v>
      </c>
      <c r="F16" s="9">
        <v>5</v>
      </c>
      <c r="G16" s="8">
        <v>1080000</v>
      </c>
      <c r="H16" s="8">
        <f>F16*G16</f>
        <v>5400000</v>
      </c>
    </row>
    <row r="17" spans="1:8" x14ac:dyDescent="0.25">
      <c r="A17" s="10">
        <v>12</v>
      </c>
      <c r="B17" s="14">
        <v>2154061131</v>
      </c>
      <c r="C17" s="16" t="s">
        <v>35</v>
      </c>
      <c r="D17" s="14" t="s">
        <v>34</v>
      </c>
      <c r="E17" s="14" t="s">
        <v>1</v>
      </c>
      <c r="F17" s="9">
        <v>5</v>
      </c>
      <c r="G17" s="8">
        <v>1080000</v>
      </c>
      <c r="H17" s="8">
        <f>F17*G17</f>
        <v>5400000</v>
      </c>
    </row>
    <row r="18" spans="1:8" x14ac:dyDescent="0.25">
      <c r="A18" s="10">
        <v>13</v>
      </c>
      <c r="B18" s="14">
        <v>2251010041</v>
      </c>
      <c r="C18" s="15" t="s">
        <v>33</v>
      </c>
      <c r="D18" s="14" t="s">
        <v>32</v>
      </c>
      <c r="E18" s="14" t="s">
        <v>4</v>
      </c>
      <c r="F18" s="9">
        <v>5</v>
      </c>
      <c r="G18" s="8">
        <v>1080000</v>
      </c>
      <c r="H18" s="8">
        <f>F18*G18</f>
        <v>5400000</v>
      </c>
    </row>
    <row r="19" spans="1:8" x14ac:dyDescent="0.25">
      <c r="A19" s="10">
        <v>14</v>
      </c>
      <c r="B19" s="14">
        <v>2251061731</v>
      </c>
      <c r="C19" s="15" t="s">
        <v>31</v>
      </c>
      <c r="D19" s="14" t="s">
        <v>29</v>
      </c>
      <c r="E19" s="14" t="s">
        <v>13</v>
      </c>
      <c r="F19" s="9">
        <v>5</v>
      </c>
      <c r="G19" s="8">
        <v>1080000</v>
      </c>
      <c r="H19" s="8">
        <f>F19*G19</f>
        <v>5400000</v>
      </c>
    </row>
    <row r="20" spans="1:8" x14ac:dyDescent="0.25">
      <c r="A20" s="10">
        <v>15</v>
      </c>
      <c r="B20" s="14">
        <v>2251061924</v>
      </c>
      <c r="C20" s="15" t="s">
        <v>30</v>
      </c>
      <c r="D20" s="14" t="s">
        <v>29</v>
      </c>
      <c r="E20" s="14" t="s">
        <v>10</v>
      </c>
      <c r="F20" s="9">
        <v>5</v>
      </c>
      <c r="G20" s="8">
        <v>1080000</v>
      </c>
      <c r="H20" s="8">
        <f>F20*G20</f>
        <v>5400000</v>
      </c>
    </row>
    <row r="21" spans="1:8" x14ac:dyDescent="0.25">
      <c r="A21" s="10">
        <v>16</v>
      </c>
      <c r="B21" s="14">
        <v>2251122932</v>
      </c>
      <c r="C21" s="15" t="s">
        <v>28</v>
      </c>
      <c r="D21" s="14" t="s">
        <v>26</v>
      </c>
      <c r="E21" s="14" t="s">
        <v>10</v>
      </c>
      <c r="F21" s="9">
        <v>5</v>
      </c>
      <c r="G21" s="8">
        <v>1080000</v>
      </c>
      <c r="H21" s="8">
        <f>F21*G21</f>
        <v>5400000</v>
      </c>
    </row>
    <row r="22" spans="1:8" x14ac:dyDescent="0.25">
      <c r="A22" s="10">
        <v>17</v>
      </c>
      <c r="B22" s="14">
        <v>2251122958</v>
      </c>
      <c r="C22" s="15" t="s">
        <v>27</v>
      </c>
      <c r="D22" s="14" t="s">
        <v>26</v>
      </c>
      <c r="E22" s="14" t="s">
        <v>25</v>
      </c>
      <c r="F22" s="9">
        <v>5</v>
      </c>
      <c r="G22" s="8">
        <v>1080000</v>
      </c>
      <c r="H22" s="8">
        <f>F22*G22</f>
        <v>5400000</v>
      </c>
    </row>
    <row r="23" spans="1:8" x14ac:dyDescent="0.25">
      <c r="A23" s="10">
        <v>18</v>
      </c>
      <c r="B23" s="14">
        <v>2251172221</v>
      </c>
      <c r="C23" s="15" t="s">
        <v>24</v>
      </c>
      <c r="D23" s="14" t="s">
        <v>23</v>
      </c>
      <c r="E23" s="14" t="s">
        <v>10</v>
      </c>
      <c r="F23" s="9">
        <v>5</v>
      </c>
      <c r="G23" s="8">
        <v>1080000</v>
      </c>
      <c r="H23" s="8">
        <f>F23*G23</f>
        <v>5400000</v>
      </c>
    </row>
    <row r="24" spans="1:8" x14ac:dyDescent="0.25">
      <c r="A24" s="10">
        <v>19</v>
      </c>
      <c r="B24" s="14">
        <v>2254023843</v>
      </c>
      <c r="C24" s="15" t="s">
        <v>22</v>
      </c>
      <c r="D24" s="14" t="s">
        <v>21</v>
      </c>
      <c r="E24" s="14" t="s">
        <v>20</v>
      </c>
      <c r="F24" s="9">
        <v>5</v>
      </c>
      <c r="G24" s="8">
        <v>1080000</v>
      </c>
      <c r="H24" s="8">
        <f>F24*G24</f>
        <v>5400000</v>
      </c>
    </row>
    <row r="25" spans="1:8" x14ac:dyDescent="0.25">
      <c r="A25" s="10">
        <v>20</v>
      </c>
      <c r="B25" s="14">
        <v>2251231681</v>
      </c>
      <c r="C25" s="15" t="s">
        <v>19</v>
      </c>
      <c r="D25" s="14" t="s">
        <v>18</v>
      </c>
      <c r="E25" s="10" t="s">
        <v>10</v>
      </c>
      <c r="F25" s="9">
        <v>5</v>
      </c>
      <c r="G25" s="8">
        <v>1080000</v>
      </c>
      <c r="H25" s="8">
        <f>F25*G25</f>
        <v>5400000</v>
      </c>
    </row>
    <row r="26" spans="1:8" x14ac:dyDescent="0.25">
      <c r="A26" s="10">
        <v>21</v>
      </c>
      <c r="B26" s="11">
        <v>2251025915</v>
      </c>
      <c r="C26" s="12" t="s">
        <v>17</v>
      </c>
      <c r="D26" s="11" t="s">
        <v>16</v>
      </c>
      <c r="E26" s="10" t="s">
        <v>1</v>
      </c>
      <c r="F26" s="9">
        <v>5</v>
      </c>
      <c r="G26" s="8">
        <v>1080000</v>
      </c>
      <c r="H26" s="8">
        <f>F26*G26</f>
        <v>5400000</v>
      </c>
    </row>
    <row r="27" spans="1:8" x14ac:dyDescent="0.25">
      <c r="A27" s="10">
        <v>22</v>
      </c>
      <c r="B27" s="11">
        <v>2351211790</v>
      </c>
      <c r="C27" s="12" t="s">
        <v>15</v>
      </c>
      <c r="D27" s="11" t="s">
        <v>14</v>
      </c>
      <c r="E27" s="10" t="s">
        <v>13</v>
      </c>
      <c r="F27" s="9">
        <v>5</v>
      </c>
      <c r="G27" s="8">
        <v>1080000</v>
      </c>
      <c r="H27" s="8">
        <f>F27*G27</f>
        <v>5400000</v>
      </c>
    </row>
    <row r="28" spans="1:8" x14ac:dyDescent="0.25">
      <c r="A28" s="10">
        <v>23</v>
      </c>
      <c r="B28" s="11">
        <v>2252016285</v>
      </c>
      <c r="C28" s="12" t="s">
        <v>12</v>
      </c>
      <c r="D28" s="11" t="s">
        <v>11</v>
      </c>
      <c r="E28" s="10" t="s">
        <v>10</v>
      </c>
      <c r="F28" s="9">
        <v>5</v>
      </c>
      <c r="G28" s="8">
        <v>1080000</v>
      </c>
      <c r="H28" s="8">
        <f>F28*G28</f>
        <v>5400000</v>
      </c>
    </row>
    <row r="29" spans="1:8" x14ac:dyDescent="0.25">
      <c r="A29" s="10">
        <v>24</v>
      </c>
      <c r="B29" s="13">
        <v>2351104000</v>
      </c>
      <c r="C29" s="12" t="s">
        <v>9</v>
      </c>
      <c r="D29" s="11" t="s">
        <v>8</v>
      </c>
      <c r="E29" s="10" t="s">
        <v>7</v>
      </c>
      <c r="F29" s="9">
        <v>5</v>
      </c>
      <c r="G29" s="8">
        <v>1080000</v>
      </c>
      <c r="H29" s="8">
        <f>F29*G29</f>
        <v>5400000</v>
      </c>
    </row>
    <row r="30" spans="1:8" x14ac:dyDescent="0.25">
      <c r="A30" s="10">
        <v>25</v>
      </c>
      <c r="B30" s="11">
        <v>2351060444</v>
      </c>
      <c r="C30" s="12" t="s">
        <v>6</v>
      </c>
      <c r="D30" s="11" t="s">
        <v>5</v>
      </c>
      <c r="E30" s="10" t="s">
        <v>4</v>
      </c>
      <c r="F30" s="9">
        <v>5</v>
      </c>
      <c r="G30" s="8">
        <v>1080000</v>
      </c>
      <c r="H30" s="8">
        <f>F30*G30</f>
        <v>5400000</v>
      </c>
    </row>
    <row r="31" spans="1:8" x14ac:dyDescent="0.25">
      <c r="A31" s="10">
        <v>26</v>
      </c>
      <c r="B31" s="11">
        <v>2353024208</v>
      </c>
      <c r="C31" s="12" t="s">
        <v>3</v>
      </c>
      <c r="D31" s="11" t="s">
        <v>2</v>
      </c>
      <c r="E31" s="10" t="s">
        <v>1</v>
      </c>
      <c r="F31" s="9">
        <v>5</v>
      </c>
      <c r="G31" s="8">
        <v>1080000</v>
      </c>
      <c r="H31" s="8">
        <f>F31*G31</f>
        <v>5400000</v>
      </c>
    </row>
    <row r="32" spans="1:8" s="3" customFormat="1" ht="14.25" x14ac:dyDescent="0.2">
      <c r="A32" s="7" t="s">
        <v>0</v>
      </c>
      <c r="B32" s="6"/>
      <c r="C32" s="6"/>
      <c r="D32" s="6"/>
      <c r="E32" s="6"/>
      <c r="F32" s="6"/>
      <c r="G32" s="5"/>
      <c r="H32" s="4">
        <f>SUM(H6:H31)</f>
        <v>140400000</v>
      </c>
    </row>
  </sheetData>
  <mergeCells count="3">
    <mergeCell ref="A2:H2"/>
    <mergeCell ref="A3:G3"/>
    <mergeCell ref="A32:G3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8"/>
  <sheetViews>
    <sheetView workbookViewId="0">
      <selection activeCell="I7" sqref="I7"/>
    </sheetView>
  </sheetViews>
  <sheetFormatPr defaultColWidth="15.7109375" defaultRowHeight="13.5" x14ac:dyDescent="0.25"/>
  <cols>
    <col min="1" max="1" width="5.5703125" style="34" customWidth="1"/>
    <col min="2" max="2" width="12.28515625" style="34" customWidth="1"/>
    <col min="3" max="3" width="24" style="37" customWidth="1"/>
    <col min="4" max="4" width="13.85546875" style="34" customWidth="1"/>
    <col min="5" max="5" width="20" style="34" customWidth="1"/>
    <col min="6" max="6" width="10.7109375" style="35" customWidth="1"/>
    <col min="7" max="7" width="13.85546875" style="35" customWidth="1"/>
    <col min="8" max="16384" width="15.7109375" style="31"/>
  </cols>
  <sheetData>
    <row r="1" spans="1:7" ht="24.75" customHeight="1" x14ac:dyDescent="0.25">
      <c r="A1" s="30" t="s">
        <v>71</v>
      </c>
      <c r="B1" s="30"/>
      <c r="C1" s="30"/>
      <c r="D1" s="30"/>
      <c r="E1" s="30"/>
      <c r="F1" s="30"/>
      <c r="G1" s="30"/>
    </row>
    <row r="2" spans="1:7" ht="24.75" customHeight="1" x14ac:dyDescent="0.25">
      <c r="A2" s="32" t="s">
        <v>72</v>
      </c>
      <c r="B2" s="32"/>
      <c r="C2" s="32"/>
      <c r="D2" s="32"/>
      <c r="E2" s="32"/>
      <c r="F2" s="32"/>
      <c r="G2" s="32"/>
    </row>
    <row r="3" spans="1:7" ht="14.25" x14ac:dyDescent="0.25">
      <c r="A3" s="33" t="s">
        <v>73</v>
      </c>
      <c r="B3" s="33"/>
      <c r="C3" s="33"/>
      <c r="G3" s="36"/>
    </row>
    <row r="4" spans="1:7" ht="12" customHeight="1" x14ac:dyDescent="0.25">
      <c r="G4" s="36"/>
    </row>
    <row r="5" spans="1:7" ht="60" customHeight="1" x14ac:dyDescent="0.25">
      <c r="A5" s="38" t="s">
        <v>67</v>
      </c>
      <c r="B5" s="39" t="s">
        <v>74</v>
      </c>
      <c r="C5" s="38" t="s">
        <v>65</v>
      </c>
      <c r="D5" s="38" t="s">
        <v>64</v>
      </c>
      <c r="E5" s="39" t="s">
        <v>75</v>
      </c>
      <c r="F5" s="40" t="s">
        <v>76</v>
      </c>
      <c r="G5" s="41" t="s">
        <v>77</v>
      </c>
    </row>
    <row r="6" spans="1:7" ht="22.5" customHeight="1" x14ac:dyDescent="0.25">
      <c r="A6" s="42">
        <v>1</v>
      </c>
      <c r="B6" s="11">
        <v>1951013993</v>
      </c>
      <c r="C6" s="43" t="s">
        <v>78</v>
      </c>
      <c r="D6" s="11" t="s">
        <v>79</v>
      </c>
      <c r="E6" s="44" t="s">
        <v>80</v>
      </c>
      <c r="F6" s="45">
        <v>140000</v>
      </c>
      <c r="G6" s="46">
        <f t="shared" ref="G6:G31" si="0">140000*6</f>
        <v>840000</v>
      </c>
    </row>
    <row r="7" spans="1:7" ht="22.5" customHeight="1" x14ac:dyDescent="0.25">
      <c r="A7" s="42">
        <v>2</v>
      </c>
      <c r="B7" s="11">
        <v>1951131396</v>
      </c>
      <c r="C7" s="43" t="s">
        <v>81</v>
      </c>
      <c r="D7" s="11" t="s">
        <v>82</v>
      </c>
      <c r="E7" s="44" t="s">
        <v>80</v>
      </c>
      <c r="F7" s="45">
        <f>F6</f>
        <v>140000</v>
      </c>
      <c r="G7" s="46">
        <f t="shared" si="0"/>
        <v>840000</v>
      </c>
    </row>
    <row r="8" spans="1:7" ht="22.5" customHeight="1" x14ac:dyDescent="0.25">
      <c r="A8" s="42">
        <f t="shared" ref="A8:A31" si="1">A7+1</f>
        <v>3</v>
      </c>
      <c r="B8" s="11">
        <v>1951060977</v>
      </c>
      <c r="C8" s="43" t="s">
        <v>83</v>
      </c>
      <c r="D8" s="11" t="s">
        <v>84</v>
      </c>
      <c r="E8" s="44" t="s">
        <v>80</v>
      </c>
      <c r="F8" s="45">
        <f>F7</f>
        <v>140000</v>
      </c>
      <c r="G8" s="46">
        <f t="shared" si="0"/>
        <v>840000</v>
      </c>
    </row>
    <row r="9" spans="1:7" ht="22.5" customHeight="1" x14ac:dyDescent="0.25">
      <c r="A9" s="42">
        <f t="shared" si="1"/>
        <v>4</v>
      </c>
      <c r="B9" s="11">
        <v>1951141434</v>
      </c>
      <c r="C9" s="43" t="s">
        <v>85</v>
      </c>
      <c r="D9" s="11" t="s">
        <v>86</v>
      </c>
      <c r="E9" s="44" t="s">
        <v>80</v>
      </c>
      <c r="F9" s="45">
        <f t="shared" ref="F9:F31" si="2">F8</f>
        <v>140000</v>
      </c>
      <c r="G9" s="46">
        <f t="shared" si="0"/>
        <v>840000</v>
      </c>
    </row>
    <row r="10" spans="1:7" ht="22.5" customHeight="1" x14ac:dyDescent="0.25">
      <c r="A10" s="42">
        <f t="shared" si="1"/>
        <v>5</v>
      </c>
      <c r="B10" s="11">
        <v>1954022899</v>
      </c>
      <c r="C10" s="43" t="s">
        <v>87</v>
      </c>
      <c r="D10" s="11" t="s">
        <v>88</v>
      </c>
      <c r="E10" s="44" t="s">
        <v>80</v>
      </c>
      <c r="F10" s="45">
        <f t="shared" si="2"/>
        <v>140000</v>
      </c>
      <c r="G10" s="46">
        <f t="shared" si="0"/>
        <v>840000</v>
      </c>
    </row>
    <row r="11" spans="1:7" ht="22.5" customHeight="1" x14ac:dyDescent="0.25">
      <c r="A11" s="42">
        <f t="shared" si="1"/>
        <v>6</v>
      </c>
      <c r="B11" s="11">
        <v>1951064201</v>
      </c>
      <c r="C11" s="43" t="s">
        <v>89</v>
      </c>
      <c r="D11" s="11" t="s">
        <v>90</v>
      </c>
      <c r="E11" s="44" t="s">
        <v>80</v>
      </c>
      <c r="F11" s="45">
        <f t="shared" si="2"/>
        <v>140000</v>
      </c>
      <c r="G11" s="46">
        <f t="shared" si="0"/>
        <v>840000</v>
      </c>
    </row>
    <row r="12" spans="1:7" ht="22.5" customHeight="1" x14ac:dyDescent="0.25">
      <c r="A12" s="42">
        <f t="shared" si="1"/>
        <v>7</v>
      </c>
      <c r="B12" s="11">
        <v>1951064095</v>
      </c>
      <c r="C12" s="43" t="s">
        <v>91</v>
      </c>
      <c r="D12" s="11" t="s">
        <v>92</v>
      </c>
      <c r="E12" s="44" t="s">
        <v>80</v>
      </c>
      <c r="F12" s="45">
        <f t="shared" si="2"/>
        <v>140000</v>
      </c>
      <c r="G12" s="46">
        <f t="shared" si="0"/>
        <v>840000</v>
      </c>
    </row>
    <row r="13" spans="1:7" ht="22.5" customHeight="1" x14ac:dyDescent="0.25">
      <c r="A13" s="42">
        <f t="shared" si="1"/>
        <v>8</v>
      </c>
      <c r="B13" s="47">
        <v>2051073320</v>
      </c>
      <c r="C13" s="48" t="s">
        <v>93</v>
      </c>
      <c r="D13" s="11" t="s">
        <v>94</v>
      </c>
      <c r="E13" s="44" t="s">
        <v>80</v>
      </c>
      <c r="F13" s="45">
        <f t="shared" si="2"/>
        <v>140000</v>
      </c>
      <c r="G13" s="46">
        <f t="shared" si="0"/>
        <v>840000</v>
      </c>
    </row>
    <row r="14" spans="1:7" ht="22.5" customHeight="1" x14ac:dyDescent="0.25">
      <c r="A14" s="42">
        <f t="shared" si="1"/>
        <v>9</v>
      </c>
      <c r="B14" s="11">
        <v>2051020078</v>
      </c>
      <c r="C14" s="43" t="s">
        <v>95</v>
      </c>
      <c r="D14" s="11" t="s">
        <v>96</v>
      </c>
      <c r="E14" s="44" t="s">
        <v>80</v>
      </c>
      <c r="F14" s="45">
        <f t="shared" si="2"/>
        <v>140000</v>
      </c>
      <c r="G14" s="46">
        <f t="shared" si="0"/>
        <v>840000</v>
      </c>
    </row>
    <row r="15" spans="1:7" ht="22.5" customHeight="1" x14ac:dyDescent="0.25">
      <c r="A15" s="42">
        <f t="shared" si="1"/>
        <v>10</v>
      </c>
      <c r="B15" s="11">
        <v>2054025986</v>
      </c>
      <c r="C15" s="43" t="s">
        <v>97</v>
      </c>
      <c r="D15" s="11" t="s">
        <v>98</v>
      </c>
      <c r="E15" s="44" t="s">
        <v>80</v>
      </c>
      <c r="F15" s="45">
        <f t="shared" si="2"/>
        <v>140000</v>
      </c>
      <c r="G15" s="46">
        <f t="shared" si="0"/>
        <v>840000</v>
      </c>
    </row>
    <row r="16" spans="1:7" ht="22.5" customHeight="1" x14ac:dyDescent="0.25">
      <c r="A16" s="42">
        <f t="shared" si="1"/>
        <v>11</v>
      </c>
      <c r="B16" s="11">
        <v>2054021848</v>
      </c>
      <c r="C16" s="43" t="s">
        <v>99</v>
      </c>
      <c r="D16" s="11" t="s">
        <v>100</v>
      </c>
      <c r="E16" s="44" t="s">
        <v>80</v>
      </c>
      <c r="F16" s="45">
        <f t="shared" si="2"/>
        <v>140000</v>
      </c>
      <c r="G16" s="46">
        <f t="shared" si="0"/>
        <v>840000</v>
      </c>
    </row>
    <row r="17" spans="1:7" ht="22.5" customHeight="1" x14ac:dyDescent="0.25">
      <c r="A17" s="42">
        <f t="shared" si="1"/>
        <v>12</v>
      </c>
      <c r="B17" s="47">
        <v>2051211424</v>
      </c>
      <c r="C17" s="48" t="s">
        <v>101</v>
      </c>
      <c r="D17" s="47" t="s">
        <v>102</v>
      </c>
      <c r="E17" s="44" t="s">
        <v>80</v>
      </c>
      <c r="F17" s="45">
        <f t="shared" si="2"/>
        <v>140000</v>
      </c>
      <c r="G17" s="46">
        <f t="shared" si="0"/>
        <v>840000</v>
      </c>
    </row>
    <row r="18" spans="1:7" ht="22.5" customHeight="1" x14ac:dyDescent="0.25">
      <c r="A18" s="42">
        <f t="shared" si="1"/>
        <v>13</v>
      </c>
      <c r="B18" s="11">
        <v>2051069040</v>
      </c>
      <c r="C18" s="43" t="s">
        <v>103</v>
      </c>
      <c r="D18" s="11" t="s">
        <v>104</v>
      </c>
      <c r="E18" s="44" t="s">
        <v>80</v>
      </c>
      <c r="F18" s="45">
        <f t="shared" si="2"/>
        <v>140000</v>
      </c>
      <c r="G18" s="46">
        <f t="shared" si="0"/>
        <v>840000</v>
      </c>
    </row>
    <row r="19" spans="1:7" ht="22.5" customHeight="1" x14ac:dyDescent="0.25">
      <c r="A19" s="42">
        <f t="shared" si="1"/>
        <v>14</v>
      </c>
      <c r="B19" s="11">
        <v>2051063433</v>
      </c>
      <c r="C19" s="43" t="s">
        <v>50</v>
      </c>
      <c r="D19" s="11" t="s">
        <v>49</v>
      </c>
      <c r="E19" s="44" t="s">
        <v>80</v>
      </c>
      <c r="F19" s="45">
        <f t="shared" si="2"/>
        <v>140000</v>
      </c>
      <c r="G19" s="46">
        <f t="shared" si="0"/>
        <v>840000</v>
      </c>
    </row>
    <row r="20" spans="1:7" ht="22.5" customHeight="1" x14ac:dyDescent="0.25">
      <c r="A20" s="42">
        <f t="shared" si="1"/>
        <v>15</v>
      </c>
      <c r="B20" s="47">
        <v>2151131330</v>
      </c>
      <c r="C20" s="48" t="s">
        <v>105</v>
      </c>
      <c r="D20" s="47" t="s">
        <v>106</v>
      </c>
      <c r="E20" s="44" t="s">
        <v>80</v>
      </c>
      <c r="F20" s="45">
        <f t="shared" si="2"/>
        <v>140000</v>
      </c>
      <c r="G20" s="46">
        <f t="shared" si="0"/>
        <v>840000</v>
      </c>
    </row>
    <row r="21" spans="1:7" ht="22.5" customHeight="1" x14ac:dyDescent="0.25">
      <c r="A21" s="42">
        <f t="shared" si="1"/>
        <v>16</v>
      </c>
      <c r="B21" s="11">
        <v>2151173767</v>
      </c>
      <c r="C21" s="43" t="s">
        <v>107</v>
      </c>
      <c r="D21" s="11" t="s">
        <v>108</v>
      </c>
      <c r="E21" s="44" t="s">
        <v>80</v>
      </c>
      <c r="F21" s="45">
        <f t="shared" si="2"/>
        <v>140000</v>
      </c>
      <c r="G21" s="46">
        <f t="shared" si="0"/>
        <v>840000</v>
      </c>
    </row>
    <row r="22" spans="1:7" ht="22.5" customHeight="1" x14ac:dyDescent="0.25">
      <c r="A22" s="42">
        <f t="shared" si="1"/>
        <v>17</v>
      </c>
      <c r="B22" s="47">
        <v>2151173840</v>
      </c>
      <c r="C22" s="48" t="s">
        <v>109</v>
      </c>
      <c r="D22" s="47" t="s">
        <v>110</v>
      </c>
      <c r="E22" s="44" t="s">
        <v>80</v>
      </c>
      <c r="F22" s="45">
        <f t="shared" si="2"/>
        <v>140000</v>
      </c>
      <c r="G22" s="46">
        <f t="shared" si="0"/>
        <v>840000</v>
      </c>
    </row>
    <row r="23" spans="1:7" ht="22.5" customHeight="1" x14ac:dyDescent="0.25">
      <c r="A23" s="42">
        <f t="shared" si="1"/>
        <v>18</v>
      </c>
      <c r="B23" s="47">
        <v>2154045538</v>
      </c>
      <c r="C23" s="48" t="s">
        <v>111</v>
      </c>
      <c r="D23" s="47" t="s">
        <v>112</v>
      </c>
      <c r="E23" s="44" t="s">
        <v>80</v>
      </c>
      <c r="F23" s="45">
        <f t="shared" si="2"/>
        <v>140000</v>
      </c>
      <c r="G23" s="46">
        <f t="shared" si="0"/>
        <v>840000</v>
      </c>
    </row>
    <row r="24" spans="1:7" ht="22.5" customHeight="1" x14ac:dyDescent="0.25">
      <c r="A24" s="42">
        <f t="shared" si="1"/>
        <v>19</v>
      </c>
      <c r="B24" s="47">
        <v>2154020957</v>
      </c>
      <c r="C24" s="48" t="s">
        <v>113</v>
      </c>
      <c r="D24" s="47" t="s">
        <v>114</v>
      </c>
      <c r="E24" s="44" t="s">
        <v>80</v>
      </c>
      <c r="F24" s="45">
        <f t="shared" si="2"/>
        <v>140000</v>
      </c>
      <c r="G24" s="46">
        <f t="shared" si="0"/>
        <v>840000</v>
      </c>
    </row>
    <row r="25" spans="1:7" ht="22.5" customHeight="1" x14ac:dyDescent="0.25">
      <c r="A25" s="42">
        <f t="shared" si="1"/>
        <v>20</v>
      </c>
      <c r="B25" s="47">
        <v>2251272671</v>
      </c>
      <c r="C25" s="48" t="s">
        <v>115</v>
      </c>
      <c r="D25" s="47" t="s">
        <v>116</v>
      </c>
      <c r="E25" s="44" t="s">
        <v>80</v>
      </c>
      <c r="F25" s="45">
        <f t="shared" si="2"/>
        <v>140000</v>
      </c>
      <c r="G25" s="46">
        <f t="shared" si="0"/>
        <v>840000</v>
      </c>
    </row>
    <row r="26" spans="1:7" ht="22.5" customHeight="1" x14ac:dyDescent="0.25">
      <c r="A26" s="42">
        <f t="shared" si="1"/>
        <v>21</v>
      </c>
      <c r="B26" s="47">
        <v>2251051088</v>
      </c>
      <c r="C26" s="48" t="s">
        <v>117</v>
      </c>
      <c r="D26" s="47" t="s">
        <v>118</v>
      </c>
      <c r="E26" s="44" t="s">
        <v>80</v>
      </c>
      <c r="F26" s="45">
        <f t="shared" si="2"/>
        <v>140000</v>
      </c>
      <c r="G26" s="46">
        <f t="shared" si="0"/>
        <v>840000</v>
      </c>
    </row>
    <row r="27" spans="1:7" ht="22.5" customHeight="1" x14ac:dyDescent="0.25">
      <c r="A27" s="42">
        <f t="shared" si="1"/>
        <v>22</v>
      </c>
      <c r="B27" s="44">
        <v>2251061764</v>
      </c>
      <c r="C27" s="49" t="s">
        <v>119</v>
      </c>
      <c r="D27" s="47" t="s">
        <v>120</v>
      </c>
      <c r="E27" s="44" t="s">
        <v>80</v>
      </c>
      <c r="F27" s="45">
        <f t="shared" si="2"/>
        <v>140000</v>
      </c>
      <c r="G27" s="46">
        <f t="shared" si="0"/>
        <v>840000</v>
      </c>
    </row>
    <row r="28" spans="1:7" ht="22.5" customHeight="1" x14ac:dyDescent="0.25">
      <c r="A28" s="42">
        <f t="shared" si="1"/>
        <v>23</v>
      </c>
      <c r="B28" s="47">
        <v>2251061824</v>
      </c>
      <c r="C28" s="48" t="s">
        <v>121</v>
      </c>
      <c r="D28" s="47" t="s">
        <v>122</v>
      </c>
      <c r="E28" s="44" t="s">
        <v>80</v>
      </c>
      <c r="F28" s="45">
        <f t="shared" si="2"/>
        <v>140000</v>
      </c>
      <c r="G28" s="46">
        <f t="shared" si="0"/>
        <v>840000</v>
      </c>
    </row>
    <row r="29" spans="1:7" ht="22.5" customHeight="1" x14ac:dyDescent="0.25">
      <c r="A29" s="42">
        <f t="shared" si="1"/>
        <v>24</v>
      </c>
      <c r="B29" s="47">
        <v>2251172488</v>
      </c>
      <c r="C29" s="48" t="s">
        <v>123</v>
      </c>
      <c r="D29" s="47" t="s">
        <v>124</v>
      </c>
      <c r="E29" s="44" t="s">
        <v>80</v>
      </c>
      <c r="F29" s="45">
        <f t="shared" si="2"/>
        <v>140000</v>
      </c>
      <c r="G29" s="46">
        <f t="shared" si="0"/>
        <v>840000</v>
      </c>
    </row>
    <row r="30" spans="1:7" ht="22.5" customHeight="1" x14ac:dyDescent="0.25">
      <c r="A30" s="42">
        <f t="shared" si="1"/>
        <v>25</v>
      </c>
      <c r="B30" s="47">
        <v>2254054586</v>
      </c>
      <c r="C30" s="48" t="s">
        <v>125</v>
      </c>
      <c r="D30" s="47" t="s">
        <v>126</v>
      </c>
      <c r="E30" s="44" t="s">
        <v>80</v>
      </c>
      <c r="F30" s="45">
        <f t="shared" si="2"/>
        <v>140000</v>
      </c>
      <c r="G30" s="46">
        <f t="shared" si="0"/>
        <v>840000</v>
      </c>
    </row>
    <row r="31" spans="1:7" ht="22.5" customHeight="1" x14ac:dyDescent="0.25">
      <c r="A31" s="42">
        <f t="shared" si="1"/>
        <v>26</v>
      </c>
      <c r="B31" s="50">
        <v>2351104000</v>
      </c>
      <c r="C31" s="51" t="s">
        <v>9</v>
      </c>
      <c r="D31" s="50" t="s">
        <v>8</v>
      </c>
      <c r="E31" s="44" t="s">
        <v>80</v>
      </c>
      <c r="F31" s="45">
        <f t="shared" si="2"/>
        <v>140000</v>
      </c>
      <c r="G31" s="46">
        <f t="shared" si="0"/>
        <v>840000</v>
      </c>
    </row>
    <row r="32" spans="1:7" s="56" customFormat="1" ht="22.5" customHeight="1" x14ac:dyDescent="0.25">
      <c r="A32" s="52" t="s">
        <v>0</v>
      </c>
      <c r="B32" s="53"/>
      <c r="C32" s="53"/>
      <c r="D32" s="53"/>
      <c r="E32" s="53"/>
      <c r="F32" s="54"/>
      <c r="G32" s="55">
        <f>SUM(G6:G31)</f>
        <v>21840000</v>
      </c>
    </row>
    <row r="33" spans="1:7" s="56" customFormat="1" ht="26.25" customHeight="1" x14ac:dyDescent="0.25">
      <c r="A33" s="57"/>
      <c r="B33" s="57"/>
      <c r="C33" s="57"/>
      <c r="D33" s="57"/>
      <c r="E33" s="57"/>
      <c r="F33" s="57"/>
      <c r="G33" s="58"/>
    </row>
    <row r="34" spans="1:7" ht="19.5" customHeight="1" x14ac:dyDescent="0.25">
      <c r="A34" s="33" t="s">
        <v>70</v>
      </c>
      <c r="B34" s="33"/>
      <c r="C34" s="33"/>
    </row>
    <row r="35" spans="1:7" ht="10.5" customHeight="1" x14ac:dyDescent="0.25">
      <c r="A35" s="59"/>
      <c r="B35" s="59"/>
      <c r="C35" s="60"/>
    </row>
    <row r="36" spans="1:7" ht="56.25" customHeight="1" x14ac:dyDescent="0.25">
      <c r="A36" s="38" t="s">
        <v>67</v>
      </c>
      <c r="B36" s="39" t="s">
        <v>66</v>
      </c>
      <c r="C36" s="61" t="s">
        <v>65</v>
      </c>
      <c r="D36" s="38" t="s">
        <v>64</v>
      </c>
      <c r="E36" s="39" t="s">
        <v>75</v>
      </c>
      <c r="F36" s="40" t="s">
        <v>76</v>
      </c>
      <c r="G36" s="41" t="s">
        <v>77</v>
      </c>
    </row>
    <row r="37" spans="1:7" ht="20.25" customHeight="1" x14ac:dyDescent="0.25">
      <c r="A37" s="42">
        <v>1</v>
      </c>
      <c r="B37" s="11">
        <v>1951050445</v>
      </c>
      <c r="C37" s="43" t="s">
        <v>127</v>
      </c>
      <c r="D37" s="11" t="s">
        <v>128</v>
      </c>
      <c r="E37" s="44" t="s">
        <v>129</v>
      </c>
      <c r="F37" s="45">
        <v>100000</v>
      </c>
      <c r="G37" s="62">
        <f>F37*6</f>
        <v>600000</v>
      </c>
    </row>
    <row r="38" spans="1:7" ht="20.25" customHeight="1" x14ac:dyDescent="0.25">
      <c r="A38" s="42">
        <f>A37+1</f>
        <v>2</v>
      </c>
      <c r="B38" s="63" t="s">
        <v>130</v>
      </c>
      <c r="C38" s="64" t="s">
        <v>131</v>
      </c>
      <c r="D38" s="63" t="s">
        <v>132</v>
      </c>
      <c r="E38" s="11" t="s">
        <v>133</v>
      </c>
      <c r="F38" s="45">
        <v>100000</v>
      </c>
      <c r="G38" s="62">
        <f>F38*6</f>
        <v>600000</v>
      </c>
    </row>
    <row r="39" spans="1:7" ht="20.25" customHeight="1" x14ac:dyDescent="0.25">
      <c r="A39" s="42">
        <f t="shared" ref="A39:A55" si="3">A38+1</f>
        <v>3</v>
      </c>
      <c r="B39" s="50">
        <v>2051054225</v>
      </c>
      <c r="C39" s="51" t="s">
        <v>134</v>
      </c>
      <c r="D39" s="50" t="s">
        <v>135</v>
      </c>
      <c r="E39" s="47" t="s">
        <v>133</v>
      </c>
      <c r="F39" s="65">
        <v>100000</v>
      </c>
      <c r="G39" s="65">
        <v>600000</v>
      </c>
    </row>
    <row r="40" spans="1:7" ht="20.25" customHeight="1" x14ac:dyDescent="0.25">
      <c r="A40" s="42">
        <f t="shared" si="3"/>
        <v>4</v>
      </c>
      <c r="B40" s="11">
        <v>2151200665</v>
      </c>
      <c r="C40" s="43" t="s">
        <v>136</v>
      </c>
      <c r="D40" s="11" t="s">
        <v>137</v>
      </c>
      <c r="E40" s="11" t="s">
        <v>133</v>
      </c>
      <c r="F40" s="45">
        <v>100000</v>
      </c>
      <c r="G40" s="62">
        <f>F40*6</f>
        <v>600000</v>
      </c>
    </row>
    <row r="41" spans="1:7" ht="20.25" customHeight="1" x14ac:dyDescent="0.25">
      <c r="A41" s="42">
        <f t="shared" si="3"/>
        <v>5</v>
      </c>
      <c r="B41" s="11">
        <v>2151060173</v>
      </c>
      <c r="C41" s="43" t="s">
        <v>138</v>
      </c>
      <c r="D41" s="11" t="s">
        <v>139</v>
      </c>
      <c r="E41" s="11" t="s">
        <v>133</v>
      </c>
      <c r="F41" s="45">
        <v>100000</v>
      </c>
      <c r="G41" s="62">
        <f>F41*6</f>
        <v>600000</v>
      </c>
    </row>
    <row r="42" spans="1:7" ht="20.25" customHeight="1" x14ac:dyDescent="0.25">
      <c r="A42" s="42">
        <f t="shared" si="3"/>
        <v>6</v>
      </c>
      <c r="B42" s="11">
        <v>2151062850</v>
      </c>
      <c r="C42" s="43" t="s">
        <v>140</v>
      </c>
      <c r="D42" s="11" t="s">
        <v>141</v>
      </c>
      <c r="E42" s="11" t="s">
        <v>133</v>
      </c>
      <c r="F42" s="45">
        <v>100000</v>
      </c>
      <c r="G42" s="62">
        <f>F42*6</f>
        <v>600000</v>
      </c>
    </row>
    <row r="43" spans="1:7" ht="20.25" customHeight="1" x14ac:dyDescent="0.25">
      <c r="A43" s="42">
        <f t="shared" si="3"/>
        <v>7</v>
      </c>
      <c r="B43" s="11">
        <v>2151240789</v>
      </c>
      <c r="C43" s="43" t="s">
        <v>142</v>
      </c>
      <c r="D43" s="11" t="s">
        <v>143</v>
      </c>
      <c r="E43" s="11" t="s">
        <v>133</v>
      </c>
      <c r="F43" s="45">
        <v>100000</v>
      </c>
      <c r="G43" s="62">
        <f>F43*6</f>
        <v>600000</v>
      </c>
    </row>
    <row r="44" spans="1:7" ht="20.25" customHeight="1" x14ac:dyDescent="0.25">
      <c r="A44" s="42">
        <f t="shared" si="3"/>
        <v>8</v>
      </c>
      <c r="B44" s="50">
        <v>2151160491</v>
      </c>
      <c r="C44" s="51" t="s">
        <v>144</v>
      </c>
      <c r="D44" s="50" t="s">
        <v>47</v>
      </c>
      <c r="E44" s="47" t="s">
        <v>133</v>
      </c>
      <c r="F44" s="65">
        <v>100000</v>
      </c>
      <c r="G44" s="65">
        <v>600000</v>
      </c>
    </row>
    <row r="45" spans="1:7" ht="20.25" customHeight="1" x14ac:dyDescent="0.25">
      <c r="A45" s="42">
        <f>A44+1</f>
        <v>9</v>
      </c>
      <c r="B45" s="50">
        <v>2154031028</v>
      </c>
      <c r="C45" s="51" t="s">
        <v>145</v>
      </c>
      <c r="D45" s="50" t="s">
        <v>146</v>
      </c>
      <c r="E45" s="47" t="s">
        <v>147</v>
      </c>
      <c r="F45" s="65">
        <v>100000</v>
      </c>
      <c r="G45" s="65">
        <v>600000</v>
      </c>
    </row>
    <row r="46" spans="1:7" ht="20.25" customHeight="1" x14ac:dyDescent="0.25">
      <c r="A46" s="42">
        <f t="shared" si="3"/>
        <v>10</v>
      </c>
      <c r="B46" s="50">
        <v>2154035333</v>
      </c>
      <c r="C46" s="51" t="s">
        <v>148</v>
      </c>
      <c r="D46" s="50" t="s">
        <v>149</v>
      </c>
      <c r="E46" s="47" t="s">
        <v>147</v>
      </c>
      <c r="F46" s="65">
        <v>100000</v>
      </c>
      <c r="G46" s="65">
        <v>600000</v>
      </c>
    </row>
    <row r="47" spans="1:7" ht="20.25" customHeight="1" x14ac:dyDescent="0.25">
      <c r="A47" s="42">
        <f>A46+1</f>
        <v>11</v>
      </c>
      <c r="B47" s="11">
        <v>2151123464</v>
      </c>
      <c r="C47" s="43" t="s">
        <v>150</v>
      </c>
      <c r="D47" s="11" t="s">
        <v>151</v>
      </c>
      <c r="E47" s="11" t="s">
        <v>133</v>
      </c>
      <c r="F47" s="45">
        <v>100000</v>
      </c>
      <c r="G47" s="62">
        <f>F47*6</f>
        <v>600000</v>
      </c>
    </row>
    <row r="48" spans="1:7" ht="20.25" customHeight="1" x14ac:dyDescent="0.25">
      <c r="A48" s="42">
        <f t="shared" si="3"/>
        <v>12</v>
      </c>
      <c r="B48" s="50">
        <v>2154045398</v>
      </c>
      <c r="C48" s="51" t="s">
        <v>152</v>
      </c>
      <c r="D48" s="50" t="s">
        <v>112</v>
      </c>
      <c r="E48" s="47" t="s">
        <v>133</v>
      </c>
      <c r="F48" s="65">
        <v>100000</v>
      </c>
      <c r="G48" s="65">
        <v>600000</v>
      </c>
    </row>
    <row r="49" spans="1:7" ht="20.25" customHeight="1" x14ac:dyDescent="0.25">
      <c r="A49" s="42">
        <f t="shared" si="3"/>
        <v>13</v>
      </c>
      <c r="B49" s="50">
        <v>2151143593</v>
      </c>
      <c r="C49" s="51" t="s">
        <v>153</v>
      </c>
      <c r="D49" s="50" t="s">
        <v>154</v>
      </c>
      <c r="E49" s="47" t="s">
        <v>133</v>
      </c>
      <c r="F49" s="65">
        <v>100000</v>
      </c>
      <c r="G49" s="65">
        <v>600000</v>
      </c>
    </row>
    <row r="50" spans="1:7" ht="20.25" customHeight="1" x14ac:dyDescent="0.25">
      <c r="A50" s="42">
        <f t="shared" si="3"/>
        <v>14</v>
      </c>
      <c r="B50" s="11">
        <v>2154020945</v>
      </c>
      <c r="C50" s="43" t="s">
        <v>155</v>
      </c>
      <c r="D50" s="11" t="s">
        <v>156</v>
      </c>
      <c r="E50" s="11" t="s">
        <v>133</v>
      </c>
      <c r="F50" s="45">
        <v>100000</v>
      </c>
      <c r="G50" s="62">
        <f>F50*6</f>
        <v>600000</v>
      </c>
    </row>
    <row r="51" spans="1:7" ht="20.25" customHeight="1" x14ac:dyDescent="0.25">
      <c r="A51" s="42">
        <f t="shared" si="3"/>
        <v>15</v>
      </c>
      <c r="B51" s="47">
        <v>2251061867</v>
      </c>
      <c r="C51" s="48" t="s">
        <v>157</v>
      </c>
      <c r="D51" s="47" t="s">
        <v>122</v>
      </c>
      <c r="E51" s="47" t="s">
        <v>147</v>
      </c>
      <c r="F51" s="45">
        <v>100000</v>
      </c>
      <c r="G51" s="62">
        <f>F51*6</f>
        <v>600000</v>
      </c>
    </row>
    <row r="52" spans="1:7" ht="20.25" customHeight="1" x14ac:dyDescent="0.25">
      <c r="A52" s="42">
        <f t="shared" si="3"/>
        <v>16</v>
      </c>
      <c r="B52" s="47">
        <v>2251162149</v>
      </c>
      <c r="C52" s="48" t="s">
        <v>158</v>
      </c>
      <c r="D52" s="47" t="s">
        <v>159</v>
      </c>
      <c r="E52" s="47" t="s">
        <v>147</v>
      </c>
      <c r="F52" s="45">
        <v>100000</v>
      </c>
      <c r="G52" s="62">
        <f>F52*6</f>
        <v>600000</v>
      </c>
    </row>
    <row r="53" spans="1:7" ht="20.25" customHeight="1" x14ac:dyDescent="0.25">
      <c r="A53" s="42">
        <f t="shared" si="3"/>
        <v>17</v>
      </c>
      <c r="B53" s="11">
        <v>2254013593</v>
      </c>
      <c r="C53" s="43" t="s">
        <v>160</v>
      </c>
      <c r="D53" s="11" t="s">
        <v>161</v>
      </c>
      <c r="E53" s="11" t="s">
        <v>129</v>
      </c>
      <c r="F53" s="45">
        <v>100000</v>
      </c>
      <c r="G53" s="62">
        <f>F53*6</f>
        <v>600000</v>
      </c>
    </row>
    <row r="54" spans="1:7" ht="20.25" customHeight="1" x14ac:dyDescent="0.25">
      <c r="A54" s="42">
        <f>A53+1</f>
        <v>18</v>
      </c>
      <c r="B54" s="50">
        <v>2254034076</v>
      </c>
      <c r="C54" s="51" t="s">
        <v>162</v>
      </c>
      <c r="D54" s="50" t="s">
        <v>163</v>
      </c>
      <c r="E54" s="47" t="s">
        <v>133</v>
      </c>
      <c r="F54" s="65">
        <v>100000</v>
      </c>
      <c r="G54" s="65">
        <v>600000</v>
      </c>
    </row>
    <row r="55" spans="1:7" ht="20.25" customHeight="1" x14ac:dyDescent="0.25">
      <c r="A55" s="42">
        <f t="shared" si="3"/>
        <v>19</v>
      </c>
      <c r="B55" s="50">
        <v>2251095672</v>
      </c>
      <c r="C55" s="51" t="s">
        <v>164</v>
      </c>
      <c r="D55" s="50" t="s">
        <v>165</v>
      </c>
      <c r="E55" s="47" t="s">
        <v>133</v>
      </c>
      <c r="F55" s="65">
        <v>100000</v>
      </c>
      <c r="G55" s="65">
        <v>600000</v>
      </c>
    </row>
    <row r="56" spans="1:7" ht="20.25" customHeight="1" x14ac:dyDescent="0.25">
      <c r="A56" s="42">
        <f>A55+1</f>
        <v>20</v>
      </c>
      <c r="B56" s="50">
        <v>2351170625</v>
      </c>
      <c r="C56" s="51" t="s">
        <v>166</v>
      </c>
      <c r="D56" s="50" t="s">
        <v>167</v>
      </c>
      <c r="E56" s="50" t="s">
        <v>133</v>
      </c>
      <c r="F56" s="65">
        <v>100000</v>
      </c>
      <c r="G56" s="65">
        <v>600000</v>
      </c>
    </row>
    <row r="57" spans="1:7" s="56" customFormat="1" ht="20.25" customHeight="1" x14ac:dyDescent="0.25">
      <c r="A57" s="52" t="s">
        <v>0</v>
      </c>
      <c r="B57" s="53"/>
      <c r="C57" s="53"/>
      <c r="D57" s="53"/>
      <c r="E57" s="53"/>
      <c r="F57" s="54"/>
      <c r="G57" s="55">
        <f>SUM(G37:G56)</f>
        <v>12000000</v>
      </c>
    </row>
    <row r="58" spans="1:7" x14ac:dyDescent="0.25">
      <c r="C58" s="31"/>
      <c r="E58" s="31"/>
    </row>
  </sheetData>
  <mergeCells count="6">
    <mergeCell ref="A1:G1"/>
    <mergeCell ref="A2:G2"/>
    <mergeCell ref="A3:C3"/>
    <mergeCell ref="A32:F32"/>
    <mergeCell ref="A34:C34"/>
    <mergeCell ref="A57:F5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"/>
  <sheetViews>
    <sheetView workbookViewId="0">
      <selection activeCell="J9" sqref="J9"/>
    </sheetView>
  </sheetViews>
  <sheetFormatPr defaultRowHeight="15" x14ac:dyDescent="0.25"/>
  <cols>
    <col min="1" max="1" width="4.140625" style="83" customWidth="1"/>
    <col min="2" max="2" width="11.7109375" style="66" customWidth="1"/>
    <col min="3" max="3" width="25.28515625" style="66" customWidth="1"/>
    <col min="4" max="4" width="14.85546875" style="66" customWidth="1"/>
    <col min="5" max="5" width="10.5703125" style="66" customWidth="1"/>
    <col min="6" max="6" width="9.28515625" style="66" customWidth="1"/>
    <col min="7" max="7" width="11.85546875" style="66" customWidth="1"/>
    <col min="8" max="8" width="15.28515625" style="66" customWidth="1"/>
    <col min="9" max="16384" width="9.140625" style="66"/>
  </cols>
  <sheetData>
    <row r="1" spans="1:13" ht="9" customHeight="1" x14ac:dyDescent="0.25">
      <c r="A1" s="26"/>
      <c r="B1" s="27"/>
      <c r="C1" s="26"/>
      <c r="D1" s="25"/>
      <c r="E1" s="25"/>
      <c r="F1" s="25"/>
      <c r="G1" s="25"/>
      <c r="H1" s="25"/>
    </row>
    <row r="2" spans="1:13" x14ac:dyDescent="0.25">
      <c r="A2" s="24" t="s">
        <v>168</v>
      </c>
      <c r="B2" s="24"/>
      <c r="C2" s="24"/>
      <c r="D2" s="24"/>
      <c r="E2" s="24"/>
      <c r="F2" s="24"/>
      <c r="G2" s="24"/>
      <c r="H2" s="24"/>
    </row>
    <row r="3" spans="1:13" ht="15" customHeight="1" x14ac:dyDescent="0.25">
      <c r="A3" s="67" t="s">
        <v>169</v>
      </c>
      <c r="B3" s="67"/>
      <c r="C3" s="67"/>
      <c r="D3" s="67"/>
      <c r="E3" s="67"/>
      <c r="F3" s="67"/>
      <c r="G3" s="67"/>
      <c r="H3" s="67"/>
    </row>
    <row r="5" spans="1:13" ht="42.75" x14ac:dyDescent="0.25">
      <c r="A5" s="68" t="s">
        <v>67</v>
      </c>
      <c r="B5" s="69" t="s">
        <v>66</v>
      </c>
      <c r="C5" s="68" t="s">
        <v>65</v>
      </c>
      <c r="D5" s="68" t="s">
        <v>64</v>
      </c>
      <c r="E5" s="68" t="s">
        <v>63</v>
      </c>
      <c r="F5" s="68" t="s">
        <v>62</v>
      </c>
      <c r="G5" s="70" t="s">
        <v>61</v>
      </c>
      <c r="H5" s="71" t="s">
        <v>60</v>
      </c>
    </row>
    <row r="6" spans="1:13" ht="19.5" customHeight="1" x14ac:dyDescent="0.25">
      <c r="A6" s="72">
        <v>1</v>
      </c>
      <c r="B6" s="73">
        <v>2054015719</v>
      </c>
      <c r="C6" s="74" t="s">
        <v>57</v>
      </c>
      <c r="D6" s="73" t="s">
        <v>56</v>
      </c>
      <c r="E6" s="75" t="s">
        <v>20</v>
      </c>
      <c r="F6" s="76">
        <v>5</v>
      </c>
      <c r="G6" s="77">
        <f t="shared" ref="G6:G27" si="0">1800000/100*60</f>
        <v>1080000</v>
      </c>
      <c r="H6" s="78">
        <f t="shared" ref="H6:H27" si="1">F6*G6</f>
        <v>5400000</v>
      </c>
      <c r="M6" s="79"/>
    </row>
    <row r="7" spans="1:13" ht="19.5" customHeight="1" x14ac:dyDescent="0.25">
      <c r="A7" s="72">
        <f t="shared" ref="A7:A27" si="2">A6+1</f>
        <v>2</v>
      </c>
      <c r="B7" s="73">
        <v>2051063541</v>
      </c>
      <c r="C7" s="74" t="s">
        <v>55</v>
      </c>
      <c r="D7" s="73" t="s">
        <v>54</v>
      </c>
      <c r="E7" s="75" t="s">
        <v>53</v>
      </c>
      <c r="F7" s="76">
        <v>5</v>
      </c>
      <c r="G7" s="77">
        <f t="shared" si="0"/>
        <v>1080000</v>
      </c>
      <c r="H7" s="78">
        <f t="shared" si="1"/>
        <v>5400000</v>
      </c>
    </row>
    <row r="8" spans="1:13" ht="19.5" customHeight="1" x14ac:dyDescent="0.25">
      <c r="A8" s="72">
        <f t="shared" si="2"/>
        <v>3</v>
      </c>
      <c r="B8" s="73">
        <v>2051215240</v>
      </c>
      <c r="C8" s="74" t="s">
        <v>52</v>
      </c>
      <c r="D8" s="73" t="s">
        <v>170</v>
      </c>
      <c r="E8" s="73" t="s">
        <v>1</v>
      </c>
      <c r="F8" s="76">
        <v>5</v>
      </c>
      <c r="G8" s="77">
        <f t="shared" si="0"/>
        <v>1080000</v>
      </c>
      <c r="H8" s="78">
        <f t="shared" si="1"/>
        <v>5400000</v>
      </c>
    </row>
    <row r="9" spans="1:13" ht="19.5" customHeight="1" x14ac:dyDescent="0.25">
      <c r="A9" s="72">
        <f t="shared" si="2"/>
        <v>4</v>
      </c>
      <c r="B9" s="73">
        <v>2051063433</v>
      </c>
      <c r="C9" s="74" t="s">
        <v>50</v>
      </c>
      <c r="D9" s="73" t="s">
        <v>49</v>
      </c>
      <c r="E9" s="75" t="s">
        <v>10</v>
      </c>
      <c r="F9" s="76">
        <v>5</v>
      </c>
      <c r="G9" s="77">
        <f t="shared" si="0"/>
        <v>1080000</v>
      </c>
      <c r="H9" s="78">
        <f t="shared" si="1"/>
        <v>5400000</v>
      </c>
    </row>
    <row r="10" spans="1:13" ht="19.5" customHeight="1" x14ac:dyDescent="0.25">
      <c r="A10" s="72">
        <f t="shared" si="2"/>
        <v>5</v>
      </c>
      <c r="B10" s="73">
        <v>2151160503</v>
      </c>
      <c r="C10" s="74" t="s">
        <v>48</v>
      </c>
      <c r="D10" s="73" t="s">
        <v>47</v>
      </c>
      <c r="E10" s="73" t="s">
        <v>25</v>
      </c>
      <c r="F10" s="76">
        <v>5</v>
      </c>
      <c r="G10" s="77">
        <f t="shared" si="0"/>
        <v>1080000</v>
      </c>
      <c r="H10" s="78">
        <f t="shared" si="1"/>
        <v>5400000</v>
      </c>
    </row>
    <row r="11" spans="1:13" ht="19.5" customHeight="1" x14ac:dyDescent="0.25">
      <c r="A11" s="72">
        <f t="shared" si="2"/>
        <v>6</v>
      </c>
      <c r="B11" s="73">
        <v>2151092981</v>
      </c>
      <c r="C11" s="74" t="s">
        <v>40</v>
      </c>
      <c r="D11" s="73" t="s">
        <v>39</v>
      </c>
      <c r="E11" s="73" t="s">
        <v>1</v>
      </c>
      <c r="F11" s="76">
        <v>5</v>
      </c>
      <c r="G11" s="77">
        <f t="shared" si="0"/>
        <v>1080000</v>
      </c>
      <c r="H11" s="78">
        <f t="shared" si="1"/>
        <v>5400000</v>
      </c>
    </row>
    <row r="12" spans="1:13" ht="19.5" customHeight="1" x14ac:dyDescent="0.25">
      <c r="A12" s="72">
        <f t="shared" si="2"/>
        <v>7</v>
      </c>
      <c r="B12" s="73">
        <v>2154061131</v>
      </c>
      <c r="C12" s="74" t="s">
        <v>35</v>
      </c>
      <c r="D12" s="73" t="s">
        <v>34</v>
      </c>
      <c r="E12" s="73" t="s">
        <v>1</v>
      </c>
      <c r="F12" s="76">
        <v>5</v>
      </c>
      <c r="G12" s="77">
        <f t="shared" si="0"/>
        <v>1080000</v>
      </c>
      <c r="H12" s="78">
        <f t="shared" si="1"/>
        <v>5400000</v>
      </c>
    </row>
    <row r="13" spans="1:13" ht="19.5" customHeight="1" x14ac:dyDescent="0.25">
      <c r="A13" s="72">
        <f t="shared" si="2"/>
        <v>8</v>
      </c>
      <c r="B13" s="73">
        <v>2154025079</v>
      </c>
      <c r="C13" s="74" t="s">
        <v>38</v>
      </c>
      <c r="D13" s="73" t="s">
        <v>171</v>
      </c>
      <c r="E13" s="73" t="s">
        <v>36</v>
      </c>
      <c r="F13" s="76">
        <v>5</v>
      </c>
      <c r="G13" s="77">
        <f t="shared" si="0"/>
        <v>1080000</v>
      </c>
      <c r="H13" s="78">
        <f t="shared" si="1"/>
        <v>5400000</v>
      </c>
    </row>
    <row r="14" spans="1:13" ht="19.5" customHeight="1" x14ac:dyDescent="0.25">
      <c r="A14" s="72">
        <f t="shared" si="2"/>
        <v>9</v>
      </c>
      <c r="B14" s="73">
        <v>2251061731</v>
      </c>
      <c r="C14" s="74" t="s">
        <v>31</v>
      </c>
      <c r="D14" s="73" t="s">
        <v>29</v>
      </c>
      <c r="E14" s="73" t="s">
        <v>13</v>
      </c>
      <c r="F14" s="76">
        <v>5</v>
      </c>
      <c r="G14" s="77">
        <f t="shared" si="0"/>
        <v>1080000</v>
      </c>
      <c r="H14" s="78">
        <f t="shared" si="1"/>
        <v>5400000</v>
      </c>
    </row>
    <row r="15" spans="1:13" ht="19.5" customHeight="1" x14ac:dyDescent="0.25">
      <c r="A15" s="72">
        <f t="shared" si="2"/>
        <v>10</v>
      </c>
      <c r="B15" s="73">
        <v>2251061924</v>
      </c>
      <c r="C15" s="74" t="s">
        <v>30</v>
      </c>
      <c r="D15" s="73" t="s">
        <v>29</v>
      </c>
      <c r="E15" s="73" t="s">
        <v>10</v>
      </c>
      <c r="F15" s="76">
        <v>5</v>
      </c>
      <c r="G15" s="77">
        <f t="shared" si="0"/>
        <v>1080000</v>
      </c>
      <c r="H15" s="78">
        <f t="shared" si="1"/>
        <v>5400000</v>
      </c>
    </row>
    <row r="16" spans="1:13" ht="19.5" customHeight="1" x14ac:dyDescent="0.25">
      <c r="A16" s="72">
        <f t="shared" si="2"/>
        <v>11</v>
      </c>
      <c r="B16" s="73">
        <v>2251122932</v>
      </c>
      <c r="C16" s="74" t="s">
        <v>28</v>
      </c>
      <c r="D16" s="73" t="s">
        <v>26</v>
      </c>
      <c r="E16" s="73" t="s">
        <v>10</v>
      </c>
      <c r="F16" s="76">
        <v>5</v>
      </c>
      <c r="G16" s="77">
        <f t="shared" si="0"/>
        <v>1080000</v>
      </c>
      <c r="H16" s="78">
        <f t="shared" si="1"/>
        <v>5400000</v>
      </c>
    </row>
    <row r="17" spans="1:8" ht="19.5" customHeight="1" x14ac:dyDescent="0.25">
      <c r="A17" s="72">
        <f t="shared" si="2"/>
        <v>12</v>
      </c>
      <c r="B17" s="73">
        <v>2251122958</v>
      </c>
      <c r="C17" s="74" t="s">
        <v>27</v>
      </c>
      <c r="D17" s="73" t="s">
        <v>26</v>
      </c>
      <c r="E17" s="73" t="s">
        <v>25</v>
      </c>
      <c r="F17" s="76">
        <v>5</v>
      </c>
      <c r="G17" s="77">
        <f t="shared" si="0"/>
        <v>1080000</v>
      </c>
      <c r="H17" s="78">
        <f t="shared" si="1"/>
        <v>5400000</v>
      </c>
    </row>
    <row r="18" spans="1:8" ht="19.5" customHeight="1" x14ac:dyDescent="0.25">
      <c r="A18" s="72">
        <f t="shared" si="2"/>
        <v>13</v>
      </c>
      <c r="B18" s="73">
        <v>2251231681</v>
      </c>
      <c r="C18" s="74" t="s">
        <v>19</v>
      </c>
      <c r="D18" s="73" t="s">
        <v>18</v>
      </c>
      <c r="E18" s="73" t="s">
        <v>10</v>
      </c>
      <c r="F18" s="76">
        <v>5</v>
      </c>
      <c r="G18" s="77">
        <f t="shared" si="0"/>
        <v>1080000</v>
      </c>
      <c r="H18" s="78">
        <f t="shared" si="1"/>
        <v>5400000</v>
      </c>
    </row>
    <row r="19" spans="1:8" ht="19.5" customHeight="1" x14ac:dyDescent="0.25">
      <c r="A19" s="72">
        <f t="shared" si="2"/>
        <v>14</v>
      </c>
      <c r="B19" s="73">
        <v>2251025915</v>
      </c>
      <c r="C19" s="74" t="s">
        <v>17</v>
      </c>
      <c r="D19" s="73" t="s">
        <v>16</v>
      </c>
      <c r="E19" s="73" t="s">
        <v>1</v>
      </c>
      <c r="F19" s="76">
        <v>5</v>
      </c>
      <c r="G19" s="77">
        <f t="shared" si="0"/>
        <v>1080000</v>
      </c>
      <c r="H19" s="78">
        <f t="shared" si="1"/>
        <v>5400000</v>
      </c>
    </row>
    <row r="20" spans="1:8" ht="19.5" customHeight="1" x14ac:dyDescent="0.25">
      <c r="A20" s="72">
        <f t="shared" si="2"/>
        <v>15</v>
      </c>
      <c r="B20" s="73">
        <v>2254023843</v>
      </c>
      <c r="C20" s="74" t="s">
        <v>22</v>
      </c>
      <c r="D20" s="73" t="s">
        <v>21</v>
      </c>
      <c r="E20" s="73" t="s">
        <v>20</v>
      </c>
      <c r="F20" s="76">
        <v>5</v>
      </c>
      <c r="G20" s="77">
        <f t="shared" si="0"/>
        <v>1080000</v>
      </c>
      <c r="H20" s="78">
        <f t="shared" si="1"/>
        <v>5400000</v>
      </c>
    </row>
    <row r="21" spans="1:8" ht="19.5" customHeight="1" x14ac:dyDescent="0.25">
      <c r="A21" s="72">
        <f t="shared" si="2"/>
        <v>16</v>
      </c>
      <c r="B21" s="73">
        <v>2351060449</v>
      </c>
      <c r="C21" s="74" t="s">
        <v>6</v>
      </c>
      <c r="D21" s="73" t="s">
        <v>5</v>
      </c>
      <c r="E21" s="73" t="s">
        <v>4</v>
      </c>
      <c r="F21" s="76">
        <v>5</v>
      </c>
      <c r="G21" s="77">
        <f t="shared" si="0"/>
        <v>1080000</v>
      </c>
      <c r="H21" s="78">
        <f t="shared" si="1"/>
        <v>5400000</v>
      </c>
    </row>
    <row r="22" spans="1:8" ht="19.5" customHeight="1" x14ac:dyDescent="0.25">
      <c r="A22" s="72">
        <f t="shared" si="2"/>
        <v>17</v>
      </c>
      <c r="B22" s="28">
        <v>2354032712</v>
      </c>
      <c r="C22" s="29" t="s">
        <v>172</v>
      </c>
      <c r="D22" s="28" t="s">
        <v>173</v>
      </c>
      <c r="E22" s="73" t="s">
        <v>10</v>
      </c>
      <c r="F22" s="76">
        <v>5</v>
      </c>
      <c r="G22" s="77">
        <f t="shared" si="0"/>
        <v>1080000</v>
      </c>
      <c r="H22" s="78">
        <f t="shared" si="1"/>
        <v>5400000</v>
      </c>
    </row>
    <row r="23" spans="1:8" ht="19.5" customHeight="1" x14ac:dyDescent="0.25">
      <c r="A23" s="72">
        <f t="shared" si="2"/>
        <v>18</v>
      </c>
      <c r="B23" s="73">
        <v>2351170624</v>
      </c>
      <c r="C23" s="74" t="s">
        <v>174</v>
      </c>
      <c r="D23" s="73" t="s">
        <v>167</v>
      </c>
      <c r="E23" s="73" t="s">
        <v>13</v>
      </c>
      <c r="F23" s="76">
        <v>5</v>
      </c>
      <c r="G23" s="77">
        <f t="shared" si="0"/>
        <v>1080000</v>
      </c>
      <c r="H23" s="78">
        <f t="shared" si="1"/>
        <v>5400000</v>
      </c>
    </row>
    <row r="24" spans="1:8" ht="19.5" customHeight="1" x14ac:dyDescent="0.25">
      <c r="A24" s="72">
        <f t="shared" si="2"/>
        <v>19</v>
      </c>
      <c r="B24" s="73">
        <v>2351141604</v>
      </c>
      <c r="C24" s="74" t="s">
        <v>175</v>
      </c>
      <c r="D24" s="73" t="s">
        <v>176</v>
      </c>
      <c r="E24" s="73" t="s">
        <v>20</v>
      </c>
      <c r="F24" s="76">
        <v>5</v>
      </c>
      <c r="G24" s="77">
        <f t="shared" si="0"/>
        <v>1080000</v>
      </c>
      <c r="H24" s="78">
        <f t="shared" si="1"/>
        <v>5400000</v>
      </c>
    </row>
    <row r="25" spans="1:8" ht="19.5" customHeight="1" x14ac:dyDescent="0.25">
      <c r="A25" s="72">
        <f t="shared" si="2"/>
        <v>20</v>
      </c>
      <c r="B25" s="73">
        <v>2354083364</v>
      </c>
      <c r="C25" s="74" t="s">
        <v>177</v>
      </c>
      <c r="D25" s="73" t="s">
        <v>178</v>
      </c>
      <c r="E25" s="73" t="s">
        <v>53</v>
      </c>
      <c r="F25" s="76">
        <v>5</v>
      </c>
      <c r="G25" s="77">
        <f t="shared" si="0"/>
        <v>1080000</v>
      </c>
      <c r="H25" s="78">
        <f t="shared" si="1"/>
        <v>5400000</v>
      </c>
    </row>
    <row r="26" spans="1:8" ht="19.5" customHeight="1" x14ac:dyDescent="0.25">
      <c r="A26" s="72">
        <f t="shared" si="2"/>
        <v>21</v>
      </c>
      <c r="B26" s="73">
        <v>2354083369</v>
      </c>
      <c r="C26" s="74" t="s">
        <v>179</v>
      </c>
      <c r="D26" s="73" t="s">
        <v>180</v>
      </c>
      <c r="E26" s="73" t="s">
        <v>20</v>
      </c>
      <c r="F26" s="76">
        <v>5</v>
      </c>
      <c r="G26" s="77">
        <f t="shared" si="0"/>
        <v>1080000</v>
      </c>
      <c r="H26" s="78">
        <f t="shared" si="1"/>
        <v>5400000</v>
      </c>
    </row>
    <row r="27" spans="1:8" ht="19.5" customHeight="1" x14ac:dyDescent="0.25">
      <c r="A27" s="72">
        <f t="shared" si="2"/>
        <v>22</v>
      </c>
      <c r="B27" s="73">
        <v>2354052971</v>
      </c>
      <c r="C27" s="74" t="s">
        <v>181</v>
      </c>
      <c r="D27" s="73" t="s">
        <v>182</v>
      </c>
      <c r="E27" s="73" t="s">
        <v>10</v>
      </c>
      <c r="F27" s="76">
        <v>5</v>
      </c>
      <c r="G27" s="77">
        <f t="shared" si="0"/>
        <v>1080000</v>
      </c>
      <c r="H27" s="78">
        <f t="shared" si="1"/>
        <v>5400000</v>
      </c>
    </row>
    <row r="28" spans="1:8" s="82" customFormat="1" ht="14.25" x14ac:dyDescent="0.2">
      <c r="A28" s="80" t="s">
        <v>0</v>
      </c>
      <c r="B28" s="80"/>
      <c r="C28" s="80"/>
      <c r="D28" s="80"/>
      <c r="E28" s="80"/>
      <c r="F28" s="80"/>
      <c r="G28" s="80"/>
      <c r="H28" s="81">
        <f>SUM(H6:H27)</f>
        <v>118800000</v>
      </c>
    </row>
  </sheetData>
  <mergeCells count="3">
    <mergeCell ref="A2:H2"/>
    <mergeCell ref="A3:H3"/>
    <mergeCell ref="A28:G28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7"/>
  <sheetViews>
    <sheetView tabSelected="1" workbookViewId="0">
      <selection activeCell="I11" sqref="I11"/>
    </sheetView>
  </sheetViews>
  <sheetFormatPr defaultColWidth="15.7109375" defaultRowHeight="13.5" x14ac:dyDescent="0.25"/>
  <cols>
    <col min="1" max="1" width="5.5703125" style="34" customWidth="1"/>
    <col min="2" max="2" width="12.28515625" style="34" customWidth="1"/>
    <col min="3" max="3" width="24.85546875" style="37" customWidth="1"/>
    <col min="4" max="4" width="13.85546875" style="34" customWidth="1"/>
    <col min="5" max="5" width="20" style="34" customWidth="1"/>
    <col min="6" max="6" width="10.7109375" style="35" customWidth="1"/>
    <col min="7" max="7" width="13.85546875" style="35" customWidth="1"/>
    <col min="8" max="16384" width="15.7109375" style="31"/>
  </cols>
  <sheetData>
    <row r="1" spans="1:7" ht="24.75" customHeight="1" x14ac:dyDescent="0.25">
      <c r="A1" s="30" t="s">
        <v>183</v>
      </c>
      <c r="B1" s="30"/>
      <c r="C1" s="30"/>
      <c r="D1" s="30"/>
      <c r="E1" s="30"/>
      <c r="F1" s="30"/>
      <c r="G1" s="30"/>
    </row>
    <row r="2" spans="1:7" ht="17.25" customHeight="1" x14ac:dyDescent="0.25">
      <c r="A2" s="32" t="s">
        <v>184</v>
      </c>
      <c r="B2" s="32"/>
      <c r="C2" s="32"/>
      <c r="D2" s="32"/>
      <c r="E2" s="32"/>
      <c r="F2" s="32"/>
      <c r="G2" s="32"/>
    </row>
    <row r="3" spans="1:7" ht="14.25" x14ac:dyDescent="0.25">
      <c r="A3" s="33" t="s">
        <v>73</v>
      </c>
      <c r="B3" s="33"/>
      <c r="C3" s="33"/>
      <c r="G3" s="36"/>
    </row>
    <row r="4" spans="1:7" ht="12" customHeight="1" x14ac:dyDescent="0.25">
      <c r="G4" s="36"/>
    </row>
    <row r="5" spans="1:7" ht="60" customHeight="1" x14ac:dyDescent="0.25">
      <c r="A5" s="38" t="s">
        <v>67</v>
      </c>
      <c r="B5" s="39" t="s">
        <v>74</v>
      </c>
      <c r="C5" s="38" t="s">
        <v>65</v>
      </c>
      <c r="D5" s="38" t="s">
        <v>64</v>
      </c>
      <c r="E5" s="39" t="s">
        <v>75</v>
      </c>
      <c r="F5" s="40" t="s">
        <v>76</v>
      </c>
      <c r="G5" s="41" t="s">
        <v>77</v>
      </c>
    </row>
    <row r="6" spans="1:7" ht="18.75" customHeight="1" x14ac:dyDescent="0.25">
      <c r="A6" s="42">
        <v>1</v>
      </c>
      <c r="B6" s="47">
        <v>2051073320</v>
      </c>
      <c r="C6" s="48" t="s">
        <v>93</v>
      </c>
      <c r="D6" s="11" t="s">
        <v>94</v>
      </c>
      <c r="E6" s="44" t="s">
        <v>80</v>
      </c>
      <c r="F6" s="45">
        <v>140000</v>
      </c>
      <c r="G6" s="65">
        <f>F6*6</f>
        <v>840000</v>
      </c>
    </row>
    <row r="7" spans="1:7" ht="18.75" customHeight="1" x14ac:dyDescent="0.25">
      <c r="A7" s="42">
        <v>2</v>
      </c>
      <c r="B7" s="11">
        <v>2051020078</v>
      </c>
      <c r="C7" s="43" t="s">
        <v>95</v>
      </c>
      <c r="D7" s="11" t="s">
        <v>96</v>
      </c>
      <c r="E7" s="44" t="s">
        <v>80</v>
      </c>
      <c r="F7" s="45">
        <f t="shared" ref="F7:F24" si="0">F6</f>
        <v>140000</v>
      </c>
      <c r="G7" s="46">
        <f t="shared" ref="G7:G27" si="1">140000*6</f>
        <v>840000</v>
      </c>
    </row>
    <row r="8" spans="1:7" ht="18.75" customHeight="1" x14ac:dyDescent="0.25">
      <c r="A8" s="42">
        <f t="shared" ref="A8:A27" si="2">A7+1</f>
        <v>3</v>
      </c>
      <c r="B8" s="11">
        <v>2054025986</v>
      </c>
      <c r="C8" s="43" t="s">
        <v>97</v>
      </c>
      <c r="D8" s="11" t="s">
        <v>98</v>
      </c>
      <c r="E8" s="44" t="s">
        <v>80</v>
      </c>
      <c r="F8" s="45">
        <f t="shared" si="0"/>
        <v>140000</v>
      </c>
      <c r="G8" s="46">
        <f t="shared" si="1"/>
        <v>840000</v>
      </c>
    </row>
    <row r="9" spans="1:7" ht="18.75" customHeight="1" x14ac:dyDescent="0.25">
      <c r="A9" s="42">
        <f t="shared" si="2"/>
        <v>4</v>
      </c>
      <c r="B9" s="11">
        <v>2054021848</v>
      </c>
      <c r="C9" s="43" t="s">
        <v>99</v>
      </c>
      <c r="D9" s="11" t="s">
        <v>100</v>
      </c>
      <c r="E9" s="44" t="s">
        <v>80</v>
      </c>
      <c r="F9" s="45">
        <f t="shared" si="0"/>
        <v>140000</v>
      </c>
      <c r="G9" s="46">
        <f t="shared" si="1"/>
        <v>840000</v>
      </c>
    </row>
    <row r="10" spans="1:7" ht="18.75" customHeight="1" x14ac:dyDescent="0.25">
      <c r="A10" s="42">
        <f t="shared" si="2"/>
        <v>5</v>
      </c>
      <c r="B10" s="47">
        <v>2051211424</v>
      </c>
      <c r="C10" s="48" t="s">
        <v>101</v>
      </c>
      <c r="D10" s="47" t="s">
        <v>102</v>
      </c>
      <c r="E10" s="44" t="s">
        <v>80</v>
      </c>
      <c r="F10" s="45">
        <f t="shared" si="0"/>
        <v>140000</v>
      </c>
      <c r="G10" s="46">
        <f t="shared" si="1"/>
        <v>840000</v>
      </c>
    </row>
    <row r="11" spans="1:7" ht="18.75" customHeight="1" x14ac:dyDescent="0.25">
      <c r="A11" s="42">
        <f t="shared" si="2"/>
        <v>6</v>
      </c>
      <c r="B11" s="11">
        <v>2051069040</v>
      </c>
      <c r="C11" s="43" t="s">
        <v>103</v>
      </c>
      <c r="D11" s="11" t="s">
        <v>104</v>
      </c>
      <c r="E11" s="44" t="s">
        <v>80</v>
      </c>
      <c r="F11" s="45">
        <f t="shared" si="0"/>
        <v>140000</v>
      </c>
      <c r="G11" s="46">
        <f t="shared" si="1"/>
        <v>840000</v>
      </c>
    </row>
    <row r="12" spans="1:7" ht="18.75" customHeight="1" x14ac:dyDescent="0.25">
      <c r="A12" s="42">
        <f t="shared" si="2"/>
        <v>7</v>
      </c>
      <c r="B12" s="11">
        <v>2051063433</v>
      </c>
      <c r="C12" s="43" t="s">
        <v>50</v>
      </c>
      <c r="D12" s="11" t="s">
        <v>49</v>
      </c>
      <c r="E12" s="44" t="s">
        <v>80</v>
      </c>
      <c r="F12" s="45">
        <f t="shared" si="0"/>
        <v>140000</v>
      </c>
      <c r="G12" s="46">
        <f t="shared" si="1"/>
        <v>840000</v>
      </c>
    </row>
    <row r="13" spans="1:7" ht="18.75" customHeight="1" x14ac:dyDescent="0.25">
      <c r="A13" s="42">
        <f t="shared" si="2"/>
        <v>8</v>
      </c>
      <c r="B13" s="47">
        <v>2151131330</v>
      </c>
      <c r="C13" s="48" t="s">
        <v>105</v>
      </c>
      <c r="D13" s="47" t="s">
        <v>106</v>
      </c>
      <c r="E13" s="44" t="s">
        <v>80</v>
      </c>
      <c r="F13" s="84">
        <f t="shared" si="0"/>
        <v>140000</v>
      </c>
      <c r="G13" s="46">
        <f t="shared" si="1"/>
        <v>840000</v>
      </c>
    </row>
    <row r="14" spans="1:7" ht="18.75" customHeight="1" x14ac:dyDescent="0.25">
      <c r="A14" s="42">
        <f t="shared" si="2"/>
        <v>9</v>
      </c>
      <c r="B14" s="47">
        <v>2151173840</v>
      </c>
      <c r="C14" s="48" t="s">
        <v>109</v>
      </c>
      <c r="D14" s="47" t="s">
        <v>110</v>
      </c>
      <c r="E14" s="44" t="s">
        <v>80</v>
      </c>
      <c r="F14" s="84">
        <f t="shared" si="0"/>
        <v>140000</v>
      </c>
      <c r="G14" s="46">
        <f t="shared" si="1"/>
        <v>840000</v>
      </c>
    </row>
    <row r="15" spans="1:7" ht="18.75" customHeight="1" x14ac:dyDescent="0.25">
      <c r="A15" s="42">
        <f t="shared" si="2"/>
        <v>10</v>
      </c>
      <c r="B15" s="47">
        <v>2154045538</v>
      </c>
      <c r="C15" s="48" t="s">
        <v>111</v>
      </c>
      <c r="D15" s="47" t="s">
        <v>112</v>
      </c>
      <c r="E15" s="44" t="s">
        <v>80</v>
      </c>
      <c r="F15" s="84">
        <f t="shared" si="0"/>
        <v>140000</v>
      </c>
      <c r="G15" s="46">
        <f t="shared" si="1"/>
        <v>840000</v>
      </c>
    </row>
    <row r="16" spans="1:7" ht="18.75" customHeight="1" x14ac:dyDescent="0.25">
      <c r="A16" s="42">
        <f t="shared" si="2"/>
        <v>11</v>
      </c>
      <c r="B16" s="47">
        <v>2154020957</v>
      </c>
      <c r="C16" s="48" t="s">
        <v>113</v>
      </c>
      <c r="D16" s="47" t="s">
        <v>114</v>
      </c>
      <c r="E16" s="44" t="s">
        <v>80</v>
      </c>
      <c r="F16" s="84">
        <f t="shared" si="0"/>
        <v>140000</v>
      </c>
      <c r="G16" s="46">
        <f t="shared" si="1"/>
        <v>840000</v>
      </c>
    </row>
    <row r="17" spans="1:7" ht="18.75" customHeight="1" x14ac:dyDescent="0.25">
      <c r="A17" s="42">
        <f t="shared" si="2"/>
        <v>12</v>
      </c>
      <c r="B17" s="47">
        <v>2251272671</v>
      </c>
      <c r="C17" s="48" t="s">
        <v>115</v>
      </c>
      <c r="D17" s="47" t="s">
        <v>116</v>
      </c>
      <c r="E17" s="44" t="s">
        <v>80</v>
      </c>
      <c r="F17" s="84">
        <f t="shared" si="0"/>
        <v>140000</v>
      </c>
      <c r="G17" s="46">
        <f t="shared" si="1"/>
        <v>840000</v>
      </c>
    </row>
    <row r="18" spans="1:7" ht="18.75" customHeight="1" x14ac:dyDescent="0.25">
      <c r="A18" s="42">
        <f t="shared" si="2"/>
        <v>13</v>
      </c>
      <c r="B18" s="47">
        <v>2251051088</v>
      </c>
      <c r="C18" s="48" t="s">
        <v>117</v>
      </c>
      <c r="D18" s="47" t="s">
        <v>118</v>
      </c>
      <c r="E18" s="44" t="s">
        <v>80</v>
      </c>
      <c r="F18" s="84">
        <f t="shared" si="0"/>
        <v>140000</v>
      </c>
      <c r="G18" s="46">
        <f t="shared" si="1"/>
        <v>840000</v>
      </c>
    </row>
    <row r="19" spans="1:7" ht="18.75" customHeight="1" x14ac:dyDescent="0.25">
      <c r="A19" s="42">
        <f t="shared" si="2"/>
        <v>14</v>
      </c>
      <c r="B19" s="44">
        <v>2251061764</v>
      </c>
      <c r="C19" s="49" t="s">
        <v>119</v>
      </c>
      <c r="D19" s="47" t="s">
        <v>120</v>
      </c>
      <c r="E19" s="44" t="s">
        <v>80</v>
      </c>
      <c r="F19" s="84">
        <f t="shared" si="0"/>
        <v>140000</v>
      </c>
      <c r="G19" s="46">
        <f t="shared" si="1"/>
        <v>840000</v>
      </c>
    </row>
    <row r="20" spans="1:7" ht="18.75" customHeight="1" x14ac:dyDescent="0.25">
      <c r="A20" s="42">
        <f t="shared" si="2"/>
        <v>15</v>
      </c>
      <c r="B20" s="47">
        <v>2251061824</v>
      </c>
      <c r="C20" s="48" t="s">
        <v>121</v>
      </c>
      <c r="D20" s="47" t="s">
        <v>122</v>
      </c>
      <c r="E20" s="44" t="s">
        <v>80</v>
      </c>
      <c r="F20" s="84">
        <f t="shared" si="0"/>
        <v>140000</v>
      </c>
      <c r="G20" s="46">
        <f t="shared" si="1"/>
        <v>840000</v>
      </c>
    </row>
    <row r="21" spans="1:7" ht="18.75" customHeight="1" x14ac:dyDescent="0.25">
      <c r="A21" s="42">
        <f t="shared" si="2"/>
        <v>16</v>
      </c>
      <c r="B21" s="47">
        <v>2251172488</v>
      </c>
      <c r="C21" s="48" t="s">
        <v>123</v>
      </c>
      <c r="D21" s="47" t="s">
        <v>124</v>
      </c>
      <c r="E21" s="44" t="s">
        <v>80</v>
      </c>
      <c r="F21" s="84">
        <f t="shared" si="0"/>
        <v>140000</v>
      </c>
      <c r="G21" s="46">
        <f t="shared" si="1"/>
        <v>840000</v>
      </c>
    </row>
    <row r="22" spans="1:7" ht="18.75" customHeight="1" x14ac:dyDescent="0.25">
      <c r="A22" s="42">
        <f t="shared" si="2"/>
        <v>17</v>
      </c>
      <c r="B22" s="50">
        <v>2251025915</v>
      </c>
      <c r="C22" s="51" t="s">
        <v>17</v>
      </c>
      <c r="D22" s="50" t="s">
        <v>16</v>
      </c>
      <c r="E22" s="44" t="s">
        <v>80</v>
      </c>
      <c r="F22" s="84">
        <f t="shared" si="0"/>
        <v>140000</v>
      </c>
      <c r="G22" s="46">
        <f t="shared" si="1"/>
        <v>840000</v>
      </c>
    </row>
    <row r="23" spans="1:7" ht="18.75" customHeight="1" x14ac:dyDescent="0.25">
      <c r="A23" s="42">
        <f t="shared" si="2"/>
        <v>18</v>
      </c>
      <c r="B23" s="47">
        <v>2254054586</v>
      </c>
      <c r="C23" s="48" t="s">
        <v>125</v>
      </c>
      <c r="D23" s="47" t="s">
        <v>126</v>
      </c>
      <c r="E23" s="44" t="s">
        <v>80</v>
      </c>
      <c r="F23" s="84">
        <f t="shared" si="0"/>
        <v>140000</v>
      </c>
      <c r="G23" s="46">
        <f t="shared" si="1"/>
        <v>840000</v>
      </c>
    </row>
    <row r="24" spans="1:7" ht="18.75" customHeight="1" x14ac:dyDescent="0.25">
      <c r="A24" s="42">
        <f t="shared" si="2"/>
        <v>19</v>
      </c>
      <c r="B24" s="50">
        <v>2351104000</v>
      </c>
      <c r="C24" s="51" t="s">
        <v>9</v>
      </c>
      <c r="D24" s="50" t="s">
        <v>8</v>
      </c>
      <c r="E24" s="44" t="s">
        <v>80</v>
      </c>
      <c r="F24" s="84">
        <f t="shared" si="0"/>
        <v>140000</v>
      </c>
      <c r="G24" s="46">
        <f t="shared" si="1"/>
        <v>840000</v>
      </c>
    </row>
    <row r="25" spans="1:7" s="56" customFormat="1" ht="18.75" customHeight="1" x14ac:dyDescent="0.25">
      <c r="A25" s="42">
        <f t="shared" si="2"/>
        <v>20</v>
      </c>
      <c r="B25" s="50">
        <v>2351170624</v>
      </c>
      <c r="C25" s="51" t="s">
        <v>174</v>
      </c>
      <c r="D25" s="50" t="s">
        <v>167</v>
      </c>
      <c r="E25" s="47" t="s">
        <v>80</v>
      </c>
      <c r="F25" s="47">
        <v>140000</v>
      </c>
      <c r="G25" s="46">
        <f t="shared" si="1"/>
        <v>840000</v>
      </c>
    </row>
    <row r="26" spans="1:7" s="56" customFormat="1" ht="18.75" customHeight="1" x14ac:dyDescent="0.25">
      <c r="A26" s="42">
        <f t="shared" si="2"/>
        <v>21</v>
      </c>
      <c r="B26" s="47">
        <v>2354073179</v>
      </c>
      <c r="C26" s="85" t="s">
        <v>185</v>
      </c>
      <c r="D26" s="47" t="s">
        <v>186</v>
      </c>
      <c r="E26" s="47" t="s">
        <v>80</v>
      </c>
      <c r="F26" s="47">
        <v>140000</v>
      </c>
      <c r="G26" s="46">
        <f t="shared" si="1"/>
        <v>840000</v>
      </c>
    </row>
    <row r="27" spans="1:7" s="56" customFormat="1" ht="18.75" customHeight="1" x14ac:dyDescent="0.25">
      <c r="A27" s="42">
        <f t="shared" si="2"/>
        <v>22</v>
      </c>
      <c r="B27" s="50">
        <v>2354083369</v>
      </c>
      <c r="C27" s="51" t="s">
        <v>179</v>
      </c>
      <c r="D27" s="50" t="s">
        <v>180</v>
      </c>
      <c r="E27" s="47" t="s">
        <v>80</v>
      </c>
      <c r="F27" s="47">
        <v>140000</v>
      </c>
      <c r="G27" s="46">
        <f t="shared" si="1"/>
        <v>840000</v>
      </c>
    </row>
    <row r="28" spans="1:7" s="56" customFormat="1" ht="18.75" customHeight="1" x14ac:dyDescent="0.25">
      <c r="A28" s="86" t="s">
        <v>0</v>
      </c>
      <c r="B28" s="86"/>
      <c r="C28" s="86"/>
      <c r="D28" s="86"/>
      <c r="E28" s="86"/>
      <c r="F28" s="86"/>
      <c r="G28" s="55">
        <f>SUM(G6:G27)</f>
        <v>18480000</v>
      </c>
    </row>
    <row r="29" spans="1:7" s="56" customFormat="1" ht="21.75" customHeight="1" x14ac:dyDescent="0.25">
      <c r="A29" s="87"/>
      <c r="B29" s="88"/>
      <c r="C29" s="89"/>
      <c r="D29" s="88"/>
      <c r="E29" s="90"/>
      <c r="F29" s="90"/>
      <c r="G29" s="91"/>
    </row>
    <row r="30" spans="1:7" ht="19.5" customHeight="1" x14ac:dyDescent="0.25">
      <c r="A30" s="33" t="s">
        <v>70</v>
      </c>
      <c r="B30" s="33"/>
      <c r="C30" s="33"/>
    </row>
    <row r="31" spans="1:7" ht="10.5" customHeight="1" x14ac:dyDescent="0.25">
      <c r="A31" s="59"/>
      <c r="B31" s="59"/>
      <c r="C31" s="60"/>
    </row>
    <row r="32" spans="1:7" ht="56.25" customHeight="1" x14ac:dyDescent="0.25">
      <c r="A32" s="38" t="s">
        <v>67</v>
      </c>
      <c r="B32" s="39" t="s">
        <v>66</v>
      </c>
      <c r="C32" s="61" t="s">
        <v>65</v>
      </c>
      <c r="D32" s="38" t="s">
        <v>64</v>
      </c>
      <c r="E32" s="39" t="s">
        <v>75</v>
      </c>
      <c r="F32" s="40" t="s">
        <v>76</v>
      </c>
      <c r="G32" s="41" t="s">
        <v>77</v>
      </c>
    </row>
    <row r="33" spans="1:7" ht="18.75" customHeight="1" x14ac:dyDescent="0.25">
      <c r="A33" s="42">
        <v>1</v>
      </c>
      <c r="B33" s="63" t="s">
        <v>130</v>
      </c>
      <c r="C33" s="64" t="s">
        <v>131</v>
      </c>
      <c r="D33" s="63" t="s">
        <v>132</v>
      </c>
      <c r="E33" s="11" t="s">
        <v>133</v>
      </c>
      <c r="F33" s="45">
        <v>100000</v>
      </c>
      <c r="G33" s="62">
        <f>F33*6</f>
        <v>600000</v>
      </c>
    </row>
    <row r="34" spans="1:7" ht="18.75" customHeight="1" x14ac:dyDescent="0.25">
      <c r="A34" s="42">
        <f>A33+1</f>
        <v>2</v>
      </c>
      <c r="B34" s="50">
        <v>2051054225</v>
      </c>
      <c r="C34" s="51" t="s">
        <v>134</v>
      </c>
      <c r="D34" s="50" t="s">
        <v>135</v>
      </c>
      <c r="E34" s="47" t="s">
        <v>133</v>
      </c>
      <c r="F34" s="65">
        <v>100000</v>
      </c>
      <c r="G34" s="65">
        <v>600000</v>
      </c>
    </row>
    <row r="35" spans="1:7" ht="18.75" customHeight="1" x14ac:dyDescent="0.25">
      <c r="A35" s="42">
        <f t="shared" ref="A35:A56" si="3">A34+1</f>
        <v>3</v>
      </c>
      <c r="B35" s="50">
        <v>2051063767</v>
      </c>
      <c r="C35" s="51" t="s">
        <v>187</v>
      </c>
      <c r="D35" s="50" t="s">
        <v>188</v>
      </c>
      <c r="E35" s="50" t="s">
        <v>133</v>
      </c>
      <c r="F35" s="65">
        <v>100000</v>
      </c>
      <c r="G35" s="65">
        <v>600000</v>
      </c>
    </row>
    <row r="36" spans="1:7" ht="18.75" customHeight="1" x14ac:dyDescent="0.25">
      <c r="A36" s="42">
        <f t="shared" si="3"/>
        <v>4</v>
      </c>
      <c r="B36" s="11">
        <v>2151200665</v>
      </c>
      <c r="C36" s="43" t="s">
        <v>136</v>
      </c>
      <c r="D36" s="11" t="s">
        <v>137</v>
      </c>
      <c r="E36" s="11" t="s">
        <v>133</v>
      </c>
      <c r="F36" s="45">
        <v>100000</v>
      </c>
      <c r="G36" s="62">
        <f>F36*6</f>
        <v>600000</v>
      </c>
    </row>
    <row r="37" spans="1:7" ht="18.75" customHeight="1" x14ac:dyDescent="0.25">
      <c r="A37" s="42">
        <f t="shared" si="3"/>
        <v>5</v>
      </c>
      <c r="B37" s="11">
        <v>2151060173</v>
      </c>
      <c r="C37" s="43" t="s">
        <v>138</v>
      </c>
      <c r="D37" s="11" t="s">
        <v>139</v>
      </c>
      <c r="E37" s="11" t="s">
        <v>133</v>
      </c>
      <c r="F37" s="45">
        <v>100000</v>
      </c>
      <c r="G37" s="62">
        <f>F37*6</f>
        <v>600000</v>
      </c>
    </row>
    <row r="38" spans="1:7" ht="18.75" customHeight="1" x14ac:dyDescent="0.25">
      <c r="A38" s="42">
        <f t="shared" si="3"/>
        <v>6</v>
      </c>
      <c r="B38" s="11">
        <v>2151062850</v>
      </c>
      <c r="C38" s="43" t="s">
        <v>140</v>
      </c>
      <c r="D38" s="11" t="s">
        <v>141</v>
      </c>
      <c r="E38" s="11" t="s">
        <v>133</v>
      </c>
      <c r="F38" s="45">
        <v>100000</v>
      </c>
      <c r="G38" s="62">
        <f>F38*6</f>
        <v>600000</v>
      </c>
    </row>
    <row r="39" spans="1:7" ht="18.75" customHeight="1" x14ac:dyDescent="0.25">
      <c r="A39" s="42">
        <f t="shared" si="3"/>
        <v>7</v>
      </c>
      <c r="B39" s="11">
        <v>2151240789</v>
      </c>
      <c r="C39" s="43" t="s">
        <v>142</v>
      </c>
      <c r="D39" s="11" t="s">
        <v>143</v>
      </c>
      <c r="E39" s="11" t="s">
        <v>133</v>
      </c>
      <c r="F39" s="45">
        <v>100000</v>
      </c>
      <c r="G39" s="62">
        <f>F39*6</f>
        <v>600000</v>
      </c>
    </row>
    <row r="40" spans="1:7" ht="18.75" customHeight="1" x14ac:dyDescent="0.25">
      <c r="A40" s="42">
        <f t="shared" si="3"/>
        <v>8</v>
      </c>
      <c r="B40" s="50">
        <v>2151160491</v>
      </c>
      <c r="C40" s="51" t="s">
        <v>144</v>
      </c>
      <c r="D40" s="50" t="s">
        <v>47</v>
      </c>
      <c r="E40" s="47" t="s">
        <v>133</v>
      </c>
      <c r="F40" s="65">
        <v>100000</v>
      </c>
      <c r="G40" s="65">
        <v>600000</v>
      </c>
    </row>
    <row r="41" spans="1:7" ht="18.75" customHeight="1" x14ac:dyDescent="0.25">
      <c r="A41" s="42">
        <f t="shared" si="3"/>
        <v>9</v>
      </c>
      <c r="B41" s="50">
        <v>2154031028</v>
      </c>
      <c r="C41" s="51" t="s">
        <v>145</v>
      </c>
      <c r="D41" s="50" t="s">
        <v>146</v>
      </c>
      <c r="E41" s="47" t="s">
        <v>147</v>
      </c>
      <c r="F41" s="65">
        <v>100000</v>
      </c>
      <c r="G41" s="65">
        <v>600000</v>
      </c>
    </row>
    <row r="42" spans="1:7" ht="18.75" customHeight="1" x14ac:dyDescent="0.25">
      <c r="A42" s="42">
        <f t="shared" si="3"/>
        <v>10</v>
      </c>
      <c r="B42" s="11">
        <v>2151123464</v>
      </c>
      <c r="C42" s="43" t="s">
        <v>150</v>
      </c>
      <c r="D42" s="11" t="s">
        <v>151</v>
      </c>
      <c r="E42" s="11" t="s">
        <v>133</v>
      </c>
      <c r="F42" s="45">
        <v>100000</v>
      </c>
      <c r="G42" s="62">
        <f>F42*6</f>
        <v>600000</v>
      </c>
    </row>
    <row r="43" spans="1:7" ht="18.75" customHeight="1" x14ac:dyDescent="0.25">
      <c r="A43" s="42">
        <f t="shared" si="3"/>
        <v>11</v>
      </c>
      <c r="B43" s="50">
        <v>2154045398</v>
      </c>
      <c r="C43" s="51" t="s">
        <v>152</v>
      </c>
      <c r="D43" s="50" t="s">
        <v>112</v>
      </c>
      <c r="E43" s="47" t="s">
        <v>133</v>
      </c>
      <c r="F43" s="65">
        <v>100000</v>
      </c>
      <c r="G43" s="65">
        <v>600000</v>
      </c>
    </row>
    <row r="44" spans="1:7" ht="18.75" customHeight="1" x14ac:dyDescent="0.25">
      <c r="A44" s="42">
        <f t="shared" si="3"/>
        <v>12</v>
      </c>
      <c r="B44" s="50">
        <v>2151143593</v>
      </c>
      <c r="C44" s="51" t="s">
        <v>153</v>
      </c>
      <c r="D44" s="50" t="s">
        <v>154</v>
      </c>
      <c r="E44" s="47" t="s">
        <v>133</v>
      </c>
      <c r="F44" s="65">
        <v>100000</v>
      </c>
      <c r="G44" s="65">
        <v>600000</v>
      </c>
    </row>
    <row r="45" spans="1:7" ht="18.75" customHeight="1" x14ac:dyDescent="0.25">
      <c r="A45" s="42">
        <f t="shared" si="3"/>
        <v>13</v>
      </c>
      <c r="B45" s="11">
        <v>2154020945</v>
      </c>
      <c r="C45" s="43" t="s">
        <v>155</v>
      </c>
      <c r="D45" s="11" t="s">
        <v>156</v>
      </c>
      <c r="E45" s="11" t="s">
        <v>133</v>
      </c>
      <c r="F45" s="45">
        <v>100000</v>
      </c>
      <c r="G45" s="62">
        <f>F45*6</f>
        <v>600000</v>
      </c>
    </row>
    <row r="46" spans="1:7" ht="18.75" customHeight="1" x14ac:dyDescent="0.25">
      <c r="A46" s="42">
        <f t="shared" si="3"/>
        <v>14</v>
      </c>
      <c r="B46" s="11">
        <v>2254013593</v>
      </c>
      <c r="C46" s="43" t="s">
        <v>160</v>
      </c>
      <c r="D46" s="11" t="s">
        <v>161</v>
      </c>
      <c r="E46" s="11" t="s">
        <v>129</v>
      </c>
      <c r="F46" s="45">
        <v>100000</v>
      </c>
      <c r="G46" s="62">
        <f>F46*6</f>
        <v>600000</v>
      </c>
    </row>
    <row r="47" spans="1:7" ht="18.75" customHeight="1" x14ac:dyDescent="0.25">
      <c r="A47" s="42">
        <f t="shared" si="3"/>
        <v>15</v>
      </c>
      <c r="B47" s="50">
        <v>2254034076</v>
      </c>
      <c r="C47" s="51" t="s">
        <v>162</v>
      </c>
      <c r="D47" s="50" t="s">
        <v>163</v>
      </c>
      <c r="E47" s="47" t="s">
        <v>133</v>
      </c>
      <c r="F47" s="65">
        <v>100000</v>
      </c>
      <c r="G47" s="65">
        <v>600000</v>
      </c>
    </row>
    <row r="48" spans="1:7" ht="18.75" customHeight="1" x14ac:dyDescent="0.25">
      <c r="A48" s="42">
        <f t="shared" si="3"/>
        <v>16</v>
      </c>
      <c r="B48" s="47">
        <v>2251172385</v>
      </c>
      <c r="C48" s="48" t="s">
        <v>189</v>
      </c>
      <c r="D48" s="47" t="s">
        <v>124</v>
      </c>
      <c r="E48" s="47" t="s">
        <v>147</v>
      </c>
      <c r="F48" s="65">
        <v>100000</v>
      </c>
      <c r="G48" s="65">
        <v>600000</v>
      </c>
    </row>
    <row r="49" spans="1:7" ht="18.75" customHeight="1" x14ac:dyDescent="0.25">
      <c r="A49" s="42">
        <f t="shared" si="3"/>
        <v>17</v>
      </c>
      <c r="B49" s="50">
        <v>2251095672</v>
      </c>
      <c r="C49" s="51" t="s">
        <v>164</v>
      </c>
      <c r="D49" s="50" t="s">
        <v>165</v>
      </c>
      <c r="E49" s="47" t="s">
        <v>133</v>
      </c>
      <c r="F49" s="65">
        <v>100000</v>
      </c>
      <c r="G49" s="65">
        <v>600000</v>
      </c>
    </row>
    <row r="50" spans="1:7" ht="18.75" customHeight="1" x14ac:dyDescent="0.25">
      <c r="A50" s="42">
        <f t="shared" si="3"/>
        <v>18</v>
      </c>
      <c r="B50" s="47">
        <v>2254023832</v>
      </c>
      <c r="C50" s="85" t="s">
        <v>190</v>
      </c>
      <c r="D50" s="47" t="s">
        <v>21</v>
      </c>
      <c r="E50" s="47" t="s">
        <v>147</v>
      </c>
      <c r="F50" s="65">
        <v>100000</v>
      </c>
      <c r="G50" s="65">
        <v>600000</v>
      </c>
    </row>
    <row r="51" spans="1:7" ht="18.75" customHeight="1" x14ac:dyDescent="0.25">
      <c r="A51" s="42">
        <f t="shared" si="3"/>
        <v>19</v>
      </c>
      <c r="B51" s="50">
        <v>2351241904</v>
      </c>
      <c r="C51" s="51" t="s">
        <v>191</v>
      </c>
      <c r="D51" s="50" t="s">
        <v>192</v>
      </c>
      <c r="E51" s="50" t="s">
        <v>133</v>
      </c>
      <c r="F51" s="65">
        <v>100000</v>
      </c>
      <c r="G51" s="65">
        <v>600000</v>
      </c>
    </row>
    <row r="52" spans="1:7" ht="18.75" customHeight="1" x14ac:dyDescent="0.25">
      <c r="A52" s="42">
        <f t="shared" si="3"/>
        <v>20</v>
      </c>
      <c r="B52" s="47">
        <v>2351103941</v>
      </c>
      <c r="C52" s="48" t="s">
        <v>193</v>
      </c>
      <c r="D52" s="47" t="s">
        <v>194</v>
      </c>
      <c r="E52" s="50" t="s">
        <v>133</v>
      </c>
      <c r="F52" s="65">
        <v>100000</v>
      </c>
      <c r="G52" s="65">
        <v>600000</v>
      </c>
    </row>
    <row r="53" spans="1:7" ht="18.75" customHeight="1" x14ac:dyDescent="0.25">
      <c r="A53" s="42">
        <f t="shared" si="3"/>
        <v>21</v>
      </c>
      <c r="B53" s="50">
        <v>2351170625</v>
      </c>
      <c r="C53" s="51" t="s">
        <v>166</v>
      </c>
      <c r="D53" s="50" t="s">
        <v>167</v>
      </c>
      <c r="E53" s="50" t="s">
        <v>133</v>
      </c>
      <c r="F53" s="65">
        <v>100000</v>
      </c>
      <c r="G53" s="65">
        <v>600000</v>
      </c>
    </row>
    <row r="54" spans="1:7" ht="18.75" customHeight="1" x14ac:dyDescent="0.25">
      <c r="A54" s="42">
        <f t="shared" si="3"/>
        <v>22</v>
      </c>
      <c r="B54" s="50">
        <v>2351281921</v>
      </c>
      <c r="C54" s="51" t="s">
        <v>195</v>
      </c>
      <c r="D54" s="50" t="s">
        <v>196</v>
      </c>
      <c r="E54" s="50" t="s">
        <v>133</v>
      </c>
      <c r="F54" s="65">
        <v>100000</v>
      </c>
      <c r="G54" s="65">
        <v>600000</v>
      </c>
    </row>
    <row r="55" spans="1:7" ht="18.75" customHeight="1" x14ac:dyDescent="0.25">
      <c r="A55" s="42">
        <f t="shared" si="3"/>
        <v>23</v>
      </c>
      <c r="B55" s="50">
        <v>2354042778</v>
      </c>
      <c r="C55" s="51" t="s">
        <v>197</v>
      </c>
      <c r="D55" s="50" t="s">
        <v>198</v>
      </c>
      <c r="E55" s="50" t="s">
        <v>133</v>
      </c>
      <c r="F55" s="65">
        <v>100000</v>
      </c>
      <c r="G55" s="65">
        <v>600000</v>
      </c>
    </row>
    <row r="56" spans="1:7" ht="18.75" customHeight="1" x14ac:dyDescent="0.25">
      <c r="A56" s="42">
        <f t="shared" si="3"/>
        <v>24</v>
      </c>
      <c r="B56" s="50">
        <v>2354052909</v>
      </c>
      <c r="C56" s="51" t="s">
        <v>199</v>
      </c>
      <c r="D56" s="50" t="s">
        <v>200</v>
      </c>
      <c r="E56" s="50" t="s">
        <v>133</v>
      </c>
      <c r="F56" s="65">
        <v>100000</v>
      </c>
      <c r="G56" s="65">
        <v>600000</v>
      </c>
    </row>
    <row r="57" spans="1:7" s="56" customFormat="1" ht="18.75" customHeight="1" x14ac:dyDescent="0.25">
      <c r="A57" s="92" t="s">
        <v>0</v>
      </c>
      <c r="B57" s="92"/>
      <c r="C57" s="92"/>
      <c r="D57" s="92"/>
      <c r="E57" s="92"/>
      <c r="F57" s="92"/>
      <c r="G57" s="55">
        <f>SUM(G33:G56)</f>
        <v>14400000</v>
      </c>
    </row>
  </sheetData>
  <mergeCells count="6">
    <mergeCell ref="A1:G1"/>
    <mergeCell ref="A2:G2"/>
    <mergeCell ref="A3:C3"/>
    <mergeCell ref="A28:F28"/>
    <mergeCell ref="A30:C30"/>
    <mergeCell ref="A57:F5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HTCPHT kỳ I 23-24</vt:lpstr>
      <vt:lpstr>TCXH kỳ I 23-24</vt:lpstr>
      <vt:lpstr>HTCPHT kỳ II 23-24</vt:lpstr>
      <vt:lpstr>TCXH kỳ II 23-24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</dc:creator>
  <cp:lastModifiedBy>Na</cp:lastModifiedBy>
  <dcterms:created xsi:type="dcterms:W3CDTF">2025-03-21T02:31:23Z</dcterms:created>
  <dcterms:modified xsi:type="dcterms:W3CDTF">2025-03-21T02:38:03Z</dcterms:modified>
</cp:coreProperties>
</file>